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40" windowHeight="88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14210" fullCalcOnLoad="1"/>
</workbook>
</file>

<file path=xl/calcChain.xml><?xml version="1.0" encoding="utf-8"?>
<calcChain xmlns="http://schemas.openxmlformats.org/spreadsheetml/2006/main">
  <c r="H379" i="1"/>
  <c r="G378"/>
  <c r="G377"/>
  <c r="G376"/>
  <c r="F378"/>
  <c r="F377"/>
  <c r="F376"/>
  <c r="H374"/>
  <c r="G374"/>
  <c r="H373"/>
  <c r="G373"/>
  <c r="H372"/>
  <c r="G372"/>
  <c r="F374"/>
  <c r="F373"/>
  <c r="F372"/>
  <c r="H369"/>
  <c r="G369"/>
  <c r="H367"/>
  <c r="G367"/>
  <c r="H365"/>
  <c r="G365"/>
  <c r="H363"/>
  <c r="G363"/>
  <c r="H361"/>
  <c r="G361"/>
  <c r="H360"/>
  <c r="G360"/>
  <c r="H359"/>
  <c r="G359"/>
  <c r="F369"/>
  <c r="F367"/>
  <c r="F365"/>
  <c r="F363"/>
  <c r="F361"/>
  <c r="H357"/>
  <c r="G357"/>
  <c r="H354"/>
  <c r="G354"/>
  <c r="H352"/>
  <c r="G352"/>
  <c r="H350"/>
  <c r="G350"/>
  <c r="H348"/>
  <c r="G348"/>
  <c r="H346"/>
  <c r="G346"/>
  <c r="H344"/>
  <c r="G344"/>
  <c r="H342"/>
  <c r="G342"/>
  <c r="H336"/>
  <c r="G336"/>
  <c r="H335"/>
  <c r="G335"/>
  <c r="F357"/>
  <c r="F354"/>
  <c r="F352"/>
  <c r="F350"/>
  <c r="F348"/>
  <c r="F346"/>
  <c r="F344"/>
  <c r="F342"/>
  <c r="F336"/>
  <c r="H333"/>
  <c r="G333"/>
  <c r="H331"/>
  <c r="G331"/>
  <c r="H329"/>
  <c r="G329"/>
  <c r="H327"/>
  <c r="G327"/>
  <c r="H326"/>
  <c r="G326"/>
  <c r="F333"/>
  <c r="F331"/>
  <c r="F329"/>
  <c r="F327"/>
  <c r="H324"/>
  <c r="G324"/>
  <c r="H322"/>
  <c r="G322"/>
  <c r="H320"/>
  <c r="G320"/>
  <c r="H319"/>
  <c r="G319"/>
  <c r="F324"/>
  <c r="F322"/>
  <c r="F320"/>
  <c r="H317"/>
  <c r="G317"/>
  <c r="H315"/>
  <c r="G315"/>
  <c r="H314"/>
  <c r="G314"/>
  <c r="F317"/>
  <c r="F315"/>
  <c r="H312"/>
  <c r="G312"/>
  <c r="H311"/>
  <c r="G311"/>
  <c r="F312"/>
  <c r="F311"/>
  <c r="H308"/>
  <c r="G308"/>
  <c r="H301"/>
  <c r="G301"/>
  <c r="H299"/>
  <c r="G299"/>
  <c r="H298"/>
  <c r="H279"/>
  <c r="G298"/>
  <c r="F308"/>
  <c r="F301"/>
  <c r="F299"/>
  <c r="F298"/>
  <c r="H296"/>
  <c r="G296"/>
  <c r="H294"/>
  <c r="G294"/>
  <c r="H292"/>
  <c r="G292"/>
  <c r="H290"/>
  <c r="G290"/>
  <c r="H288"/>
  <c r="G288"/>
  <c r="H285"/>
  <c r="G285"/>
  <c r="H283"/>
  <c r="G283"/>
  <c r="H281"/>
  <c r="G281"/>
  <c r="H280"/>
  <c r="G280"/>
  <c r="G279"/>
  <c r="F296"/>
  <c r="F294"/>
  <c r="F292"/>
  <c r="F290"/>
  <c r="F288"/>
  <c r="F285"/>
  <c r="F283"/>
  <c r="F281"/>
  <c r="H277"/>
  <c r="G277"/>
  <c r="H270"/>
  <c r="G270"/>
  <c r="H268"/>
  <c r="G268"/>
  <c r="H266"/>
  <c r="G266"/>
  <c r="H264"/>
  <c r="G264"/>
  <c r="H262"/>
  <c r="G262"/>
  <c r="H260"/>
  <c r="G260"/>
  <c r="H258"/>
  <c r="G258"/>
  <c r="H256"/>
  <c r="G256"/>
  <c r="H255"/>
  <c r="G255"/>
  <c r="F277"/>
  <c r="F270"/>
  <c r="F268"/>
  <c r="F266"/>
  <c r="F264"/>
  <c r="F262"/>
  <c r="F260"/>
  <c r="F258"/>
  <c r="F256"/>
  <c r="H252"/>
  <c r="G252"/>
  <c r="H249"/>
  <c r="G249"/>
  <c r="H247"/>
  <c r="G247"/>
  <c r="H244"/>
  <c r="G244"/>
  <c r="H239"/>
  <c r="G239"/>
  <c r="H235"/>
  <c r="G235"/>
  <c r="H230"/>
  <c r="G230"/>
  <c r="H229"/>
  <c r="G229"/>
  <c r="F252"/>
  <c r="F249"/>
  <c r="F247"/>
  <c r="F244"/>
  <c r="F239"/>
  <c r="F235"/>
  <c r="F230"/>
  <c r="H378"/>
  <c r="H377"/>
  <c r="H376"/>
  <c r="H227"/>
  <c r="G227"/>
  <c r="H225"/>
  <c r="G225"/>
  <c r="H220"/>
  <c r="G220"/>
  <c r="H213"/>
  <c r="G213"/>
  <c r="H210"/>
  <c r="G210"/>
  <c r="H207"/>
  <c r="G207"/>
  <c r="H202"/>
  <c r="G202"/>
  <c r="H199"/>
  <c r="G199"/>
  <c r="H196"/>
  <c r="H192"/>
  <c r="G196"/>
  <c r="G192"/>
  <c r="F227"/>
  <c r="F225"/>
  <c r="F220"/>
  <c r="F213"/>
  <c r="F210"/>
  <c r="F207"/>
  <c r="F202"/>
  <c r="F199"/>
  <c r="F196"/>
  <c r="F193"/>
  <c r="H189"/>
  <c r="G189"/>
  <c r="H184"/>
  <c r="G184"/>
  <c r="H182"/>
  <c r="G182"/>
  <c r="H180"/>
  <c r="G180"/>
  <c r="H178"/>
  <c r="G178"/>
  <c r="H176"/>
  <c r="G176"/>
  <c r="H175"/>
  <c r="G175"/>
  <c r="F189"/>
  <c r="F184"/>
  <c r="F182"/>
  <c r="F180"/>
  <c r="F178"/>
  <c r="F176"/>
  <c r="H172"/>
  <c r="G172"/>
  <c r="H171"/>
  <c r="G171"/>
  <c r="H170"/>
  <c r="G170"/>
  <c r="F172"/>
  <c r="F171"/>
  <c r="F170"/>
  <c r="H164"/>
  <c r="G164"/>
  <c r="H163"/>
  <c r="G163"/>
  <c r="F164"/>
  <c r="F163"/>
  <c r="H161"/>
  <c r="G161"/>
  <c r="H156"/>
  <c r="G156"/>
  <c r="H154"/>
  <c r="G154"/>
  <c r="H153"/>
  <c r="G153"/>
  <c r="F161"/>
  <c r="F156"/>
  <c r="F154"/>
  <c r="H151"/>
  <c r="G151"/>
  <c r="H146"/>
  <c r="G146"/>
  <c r="H144"/>
  <c r="G144"/>
  <c r="H142"/>
  <c r="G142"/>
  <c r="H140"/>
  <c r="G140"/>
  <c r="H138"/>
  <c r="H137"/>
  <c r="G138"/>
  <c r="G137"/>
  <c r="F151"/>
  <c r="F146"/>
  <c r="F144"/>
  <c r="F142"/>
  <c r="F140"/>
  <c r="F138"/>
  <c r="H135"/>
  <c r="G135"/>
  <c r="H133"/>
  <c r="G133"/>
  <c r="H130"/>
  <c r="G130"/>
  <c r="H128"/>
  <c r="G128"/>
  <c r="H126"/>
  <c r="G126"/>
  <c r="H124"/>
  <c r="G124"/>
  <c r="H122"/>
  <c r="G122"/>
  <c r="H120"/>
  <c r="G120"/>
  <c r="H118"/>
  <c r="G118"/>
  <c r="H116"/>
  <c r="G116"/>
  <c r="H114"/>
  <c r="G114"/>
  <c r="H112"/>
  <c r="G112"/>
  <c r="H110"/>
  <c r="G110"/>
  <c r="H108"/>
  <c r="G108"/>
  <c r="H106"/>
  <c r="G106"/>
  <c r="H104"/>
  <c r="G104"/>
  <c r="H103"/>
  <c r="G103"/>
  <c r="F135"/>
  <c r="F133"/>
  <c r="F130"/>
  <c r="F128"/>
  <c r="F126"/>
  <c r="F124"/>
  <c r="F122"/>
  <c r="F120"/>
  <c r="F118"/>
  <c r="F116"/>
  <c r="F114"/>
  <c r="F112"/>
  <c r="F110"/>
  <c r="F108"/>
  <c r="F106"/>
  <c r="F104"/>
  <c r="H100"/>
  <c r="G100"/>
  <c r="H98"/>
  <c r="G98"/>
  <c r="G97"/>
  <c r="H97"/>
  <c r="F100"/>
  <c r="F98"/>
  <c r="H95"/>
  <c r="G95"/>
  <c r="H94"/>
  <c r="G94"/>
  <c r="F95"/>
  <c r="F94"/>
  <c r="H92"/>
  <c r="G92"/>
  <c r="H90"/>
  <c r="G90"/>
  <c r="H88"/>
  <c r="G88"/>
  <c r="H86"/>
  <c r="G86"/>
  <c r="H84"/>
  <c r="G84"/>
  <c r="H83"/>
  <c r="H78"/>
  <c r="G83"/>
  <c r="F92"/>
  <c r="F90"/>
  <c r="F88"/>
  <c r="F86"/>
  <c r="F84"/>
  <c r="H80"/>
  <c r="G80"/>
  <c r="H79"/>
  <c r="G79"/>
  <c r="F80"/>
  <c r="F79"/>
  <c r="H75"/>
  <c r="H74"/>
  <c r="H73"/>
  <c r="G75"/>
  <c r="G74"/>
  <c r="G73"/>
  <c r="F75"/>
  <c r="F74"/>
  <c r="F73"/>
  <c r="H70"/>
  <c r="H69"/>
  <c r="G70"/>
  <c r="G69"/>
  <c r="F70"/>
  <c r="F69"/>
  <c r="H67"/>
  <c r="H66"/>
  <c r="G67"/>
  <c r="G66"/>
  <c r="F67"/>
  <c r="F66"/>
  <c r="H61"/>
  <c r="G61"/>
  <c r="H58"/>
  <c r="G58"/>
  <c r="G57"/>
  <c r="H57"/>
  <c r="F61"/>
  <c r="F58"/>
  <c r="H53"/>
  <c r="G53"/>
  <c r="H50"/>
  <c r="G50"/>
  <c r="H45"/>
  <c r="G45"/>
  <c r="H40"/>
  <c r="G40"/>
  <c r="H35"/>
  <c r="G35"/>
  <c r="H30"/>
  <c r="G30"/>
  <c r="H27"/>
  <c r="H26"/>
  <c r="G27"/>
  <c r="G26"/>
  <c r="F53"/>
  <c r="F50"/>
  <c r="F45"/>
  <c r="F40"/>
  <c r="F35"/>
  <c r="F30"/>
  <c r="F27"/>
  <c r="H24"/>
  <c r="G24"/>
  <c r="H21"/>
  <c r="G21"/>
  <c r="H19"/>
  <c r="H18"/>
  <c r="G19"/>
  <c r="F24"/>
  <c r="F21"/>
  <c r="F19"/>
  <c r="H16"/>
  <c r="H15"/>
  <c r="G16"/>
  <c r="G15"/>
  <c r="F16"/>
  <c r="F15"/>
  <c r="G18"/>
  <c r="G102"/>
  <c r="F153"/>
  <c r="F314"/>
  <c r="G14"/>
  <c r="G78"/>
  <c r="G174"/>
  <c r="F255"/>
  <c r="F57"/>
  <c r="G310"/>
  <c r="H174"/>
  <c r="F360"/>
  <c r="F359"/>
  <c r="F335"/>
  <c r="F326"/>
  <c r="H310"/>
  <c r="F319"/>
  <c r="F280"/>
  <c r="F229"/>
  <c r="F192"/>
  <c r="F175"/>
  <c r="H102"/>
  <c r="F137"/>
  <c r="F103"/>
  <c r="F97"/>
  <c r="F83"/>
  <c r="F78"/>
  <c r="H14"/>
  <c r="F26"/>
  <c r="F18"/>
  <c r="G380"/>
  <c r="H380"/>
  <c r="F310"/>
  <c r="F279"/>
  <c r="F174"/>
  <c r="F102"/>
  <c r="F14"/>
  <c r="F380"/>
</calcChain>
</file>

<file path=xl/sharedStrings.xml><?xml version="1.0" encoding="utf-8"?>
<sst xmlns="http://schemas.openxmlformats.org/spreadsheetml/2006/main" count="1851" uniqueCount="323">
  <si>
    <t>целевой статьи</t>
  </si>
  <si>
    <t>Наименование показателя</t>
  </si>
  <si>
    <t>Код по бюджетной классификации</t>
  </si>
  <si>
    <t>вида рас- ходов</t>
  </si>
  <si>
    <t>под- раз- дела</t>
  </si>
  <si>
    <t>раз- дела</t>
  </si>
  <si>
    <t>Сумма (руб.)</t>
  </si>
  <si>
    <t xml:space="preserve">на  2014  год  </t>
  </si>
  <si>
    <t xml:space="preserve">на  2015  год </t>
  </si>
  <si>
    <t xml:space="preserve">на  2016  год </t>
  </si>
  <si>
    <t>ОБЩЕГОСУДАРСТВЕННЫЕ ВОПРОСЫ</t>
  </si>
  <si>
    <t/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</si>
  <si>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</si>
  <si>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</si>
  <si>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</si>
  <si>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</si>
  <si>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</si>
  <si>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9900111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</si>
  <si>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</si>
  <si>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</si>
  <si>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</si>
  <si>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</si>
  <si>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по оплате труда работников органов местного самоуправления</t>
  </si>
  <si>
    <t>9900011</t>
  </si>
  <si>
    <t>Расходы на обеспечение функций органов местного самоуправления</t>
  </si>
  <si>
    <t>9900019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</si>
  <si>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</si>
  <si>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</si>
  <si>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</si>
  <si>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</si>
  <si>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Председатель представительного органа муниципального образования</t>
  </si>
  <si>
    <t>9900211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</si>
  <si>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</si>
  <si>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</si>
  <si>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выплаты персоналу государственных (муниципальных) органов, за исключением фонда оплаты труда</t>
  </si>
  <si>
    <t>122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</si>
  <si>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</si>
  <si>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</si>
  <si>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</si>
  <si>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</si>
  <si>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Расходы на образование и организацию деятельности комиссий по делам несовершеннолетних и защите их прав</t>
  </si>
  <si>
    <t>9907015</t>
  </si>
  <si>
    <t>Расходы на организацию и осуществление деятельности по опеке и попечительству</t>
  </si>
  <si>
    <t>9907017</t>
  </si>
  <si>
    <t>Расходы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</si>
  <si>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9907018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</si>
  <si>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</si>
  <si>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9907019</t>
  </si>
  <si>
    <t>Расходы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</si>
  <si>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9907021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</si>
  <si>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</si>
  <si>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</si>
  <si>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</si>
  <si>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</si>
  <si>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Резервный фонд администрации города</t>
  </si>
  <si>
    <t>9902055</t>
  </si>
  <si>
    <t>Резервные средства</t>
  </si>
  <si>
    <t>870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</si>
  <si>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</si>
  <si>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</si>
  <si>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</si>
  <si>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</si>
  <si>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</si>
  <si>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деятельности учреждений гражданской защиты населения</t>
  </si>
  <si>
    <t>9900302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</si>
  <si>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</si>
  <si>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</si>
  <si>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</si>
  <si>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</si>
  <si>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НАЦИОНАЛЬНАЯ ЭКОНОМИКА</t>
  </si>
  <si>
    <t>Транспорт</t>
  </si>
  <si>
    <t>08</t>
  </si>
  <si>
    <t>Мероприятия по обеспечению доступности услуг общественного пассажирского автотранспорта на территории города</t>
  </si>
  <si>
    <t>9908483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</si>
  <si>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</si>
  <si>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</si>
  <si>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</si>
  <si>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в 2012-2015 годах"</t>
  </si>
  <si>
    <t>2300404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</si>
  <si>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</si>
  <si>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</si>
  <si>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в 2012-2015 годах"</t>
  </si>
  <si>
    <t>2300409</t>
  </si>
  <si>
    <t>Иные мероприятия в сфере развития дорожного хозяйства города Искитима</t>
  </si>
  <si>
    <t>2300410</t>
  </si>
  <si>
    <t>Реализация мероприятий по развитию автомобильных дорог местного значения в Новосибирской области</t>
  </si>
  <si>
    <t>9900461</t>
  </si>
  <si>
    <t>Софинансирование мероприятий по развитию автомобильных дорог местного значения в Новосибирской области</t>
  </si>
  <si>
    <t>9900462</t>
  </si>
  <si>
    <t>Связь и информатика</t>
  </si>
  <si>
    <t>10</t>
  </si>
  <si>
    <t>Реализация мероприятий ведомственной целевой программы "Совершенствование и развитие почтовой связи на территории Новосибирской области на 2014-2016 годы"</t>
  </si>
  <si>
    <t>3208441</t>
  </si>
  <si>
    <t>Другие вопросы в области национальной экономики</t>
  </si>
  <si>
    <t>12</t>
  </si>
  <si>
    <t>Реализация мероприятий государственной программы Новосибирской области "Развитие субъектов малого и среднего предпринимательства в Новосибирской области на 2012-2016 годы</t>
  </si>
  <si>
    <t>1100405</t>
  </si>
  <si>
    <t>Реализация мероприятий муниципальной программы "Развитие малого и среднего предпринимательства в городе Искитиме на 2014-2017 годы"</t>
  </si>
  <si>
    <t>1100408</t>
  </si>
  <si>
    <t>ЖИЛИЩНО-КОММУНАЛЬНОЕ ХОЗЯЙСТВО</t>
  </si>
  <si>
    <t>05</t>
  </si>
  <si>
    <t>Жилищное хозяйство</t>
  </si>
  <si>
    <t>Обеспечение мероприятий по переселению граждан из аварийного жилищного фонда за счет средств, поступивших из областного бюджета</t>
  </si>
  <si>
    <t>0100338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</si>
  <si>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</si>
  <si>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</si>
  <si>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Софинансирование мероприятий по переселению граждан из аварийного жилищного фонда</t>
  </si>
  <si>
    <t>0100339</t>
  </si>
  <si>
    <t>Иные мероприятия по переселению граждан из аварийного жилищного фонда</t>
  </si>
  <si>
    <t>0100340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</si>
  <si>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</si>
  <si>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0109502</t>
  </si>
  <si>
    <t>Обеспечение мероприятий по капитальному ремонту многоквартирных домов за счет средств государственной корпорации "Фонд содействия реформированию жилищно-коммунального хозяйства"</t>
  </si>
  <si>
    <t>0209501</t>
  </si>
  <si>
    <t>Обеспечение мероприятий по капитальному ремонту многоквартирных домов за счет средств областного бюджета</t>
  </si>
  <si>
    <t>0209601</t>
  </si>
  <si>
    <t>Реализация мероприятий государственной программы Новосибирской области "Энергосбережение и повышение энергетической эффективности Новосибирской области на период до 2015 года"</t>
  </si>
  <si>
    <t>1400405</t>
  </si>
  <si>
    <t>Реализация мероприятий муниципальной программы "Энергосбережение в жилищно-коммунальном комплексе города Искитима"</t>
  </si>
  <si>
    <t>1400414</t>
  </si>
  <si>
    <t>2400405</t>
  </si>
  <si>
    <t>Реализация мероприятий муниципальной программы "Комплексная замена лифтов на 2012-2015 годы"</t>
  </si>
  <si>
    <t>2400412</t>
  </si>
  <si>
    <t>2500405</t>
  </si>
  <si>
    <t>2500413</t>
  </si>
  <si>
    <t>Софинансирование на переселение граждан из аварийного жилищного фонда на 2015-2016 годы</t>
  </si>
  <si>
    <t>9900339</t>
  </si>
  <si>
    <t>Иные мероприятия в сфере жилищного хозяйства</t>
  </si>
  <si>
    <t>9900415</t>
  </si>
  <si>
    <t>Переселение граждан из аварийного жилищного фонда на 2015-2016 годы за счет средств областного бюджета</t>
  </si>
  <si>
    <t>9903338</t>
  </si>
  <si>
    <t>Расходы на обеспечение предоставления жилых помещений детям-сиротам и детям, оставшимся без попечения родителей, лица из их числа, по договорам найма специализированных жилых помещений</t>
  </si>
  <si>
    <t>9904082</t>
  </si>
  <si>
    <t>Коммунальное хозяйство</t>
  </si>
  <si>
    <t>Софинансирование мероприятий государственной программы Новосибирской области "Развитие газификации территорий населенных пунктов Новосибирской области на 2012-2016 годы"</t>
  </si>
  <si>
    <t>2200406</t>
  </si>
  <si>
    <t>Иные мероприятия в сфере газификации территории города Искитима</t>
  </si>
  <si>
    <t>2200407</t>
  </si>
  <si>
    <t>2608161</t>
  </si>
  <si>
    <t>2608162</t>
  </si>
  <si>
    <t>Иные мероприятия в сфере коммунального хозяйства</t>
  </si>
  <si>
    <t>9900416</t>
  </si>
  <si>
    <t>Обеспечение мероприятий по модернизации систем коммунальногй инфраструктуры за счет средств государственной корпорации "Фонд содействия реформированию жилищно-коммунального хозяйства"</t>
  </si>
  <si>
    <t>9909505</t>
  </si>
  <si>
    <t>Благоустройство</t>
  </si>
  <si>
    <t>Мероприятия по развитию жилищно-коммунального хозяйства</t>
  </si>
  <si>
    <t>0509095</t>
  </si>
  <si>
    <t>9900417</t>
  </si>
  <si>
    <t>Реализация мероприятий ведомственной целевой программы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к работе в осенне-зимний период"</t>
  </si>
  <si>
    <t>9900564</t>
  </si>
  <si>
    <t>Другие вопросы в области жилищно-коммунального хозяйства</t>
  </si>
  <si>
    <t>Расходы на обеспечение деятельности муниципальных казенных учреждений</t>
  </si>
  <si>
    <t>9900059</t>
  </si>
  <si>
    <t>Фонд оплаты труда казенных учреждений и взносы по обязательному социальному страхованию</t>
  </si>
  <si>
    <t>111</t>
  </si>
  <si>
    <t>ОХРАНА ОКРУЖАЮЩЕЙ СРЕДЫ</t>
  </si>
  <si>
    <t>Другие вопросы в области охраны окружающей среды</t>
  </si>
  <si>
    <t>Реализация мероприятий муниципальной программы "Охрана окружающей среды г.Искитима на 2011-2015 годы"</t>
  </si>
  <si>
    <t>0808323</t>
  </si>
  <si>
    <t>ОБРАЗОВАНИЕ</t>
  </si>
  <si>
    <t>07</t>
  </si>
  <si>
    <t>Дошкольное образование</t>
  </si>
  <si>
    <t>Реализация мероприятий государственной программы Новосибирской области "Строительство и реконструкция объектов образования Новосибирской области на 2013-2015 годы"</t>
  </si>
  <si>
    <t>2800404</t>
  </si>
  <si>
    <t>Софинансирование мероприятий государственной программы Новосибирской области "Строительство и реконструкция объектов образования Новосибирской области на 2013-2015 годы"</t>
  </si>
  <si>
    <t>2800419</t>
  </si>
  <si>
    <t>Реализация мероприятий по строительству и реконструкции объектов образования Новосибирской области</t>
  </si>
  <si>
    <t>9900441</t>
  </si>
  <si>
    <t>Софинансирование мероприятий по строительству и реконструкции объектов образования Новосибирской области</t>
  </si>
  <si>
    <t>9900442</t>
  </si>
  <si>
    <t>Обеспечение деятельности дошкольных учреждений</t>
  </si>
  <si>
    <t>9907009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</si>
  <si>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</si>
  <si>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</si>
  <si>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</si>
  <si>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</si>
  <si>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Реализация основных общеобразовательных программ в дошкольных учреждениях</t>
  </si>
  <si>
    <t>9907011</t>
  </si>
  <si>
    <t>Общее образование</t>
  </si>
  <si>
    <t>Реализация мероприятий государственной программы Новосибирской области "Совершенствование организации школьного питания в Новосибирской области на 2012-2016 годы"</t>
  </si>
  <si>
    <t>2700405</t>
  </si>
  <si>
    <t>Софинансирование мероприятий государственной программы Новосибирской области "Совершенствование организации школьного питания в Новосибирской области на 2012-2016 годы"</t>
  </si>
  <si>
    <t>2700418</t>
  </si>
  <si>
    <t>Мероприятия, связанные с деятельностью учреждений</t>
  </si>
  <si>
    <t>9904318</t>
  </si>
  <si>
    <t>Обеспечение деятельности начальных, неполных средних и средних школ</t>
  </si>
  <si>
    <t>9907010</t>
  </si>
  <si>
    <t>Реализация основных общеобразовательных программ в начальных, неполных средних и средних школах</t>
  </si>
  <si>
    <t>9907012</t>
  </si>
  <si>
    <t>Расходы на социальную поддержку детей, нходящихся в оздоровительных образовательных учреждениях санаторного типа и воспитанников специальных (коррекционных) образовательных учреждений для детей с ограниченными возможностями здоровья</t>
  </si>
  <si>
    <t>9907013</t>
  </si>
  <si>
    <t>Расходы на создание общеобразовательных организаций,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</si>
  <si>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9907014</t>
  </si>
  <si>
    <t>Обеспечение деятельности учреждений по внешкольной работе с детьми</t>
  </si>
  <si>
    <t>9907023</t>
  </si>
  <si>
    <t>Реализация мероприятий по замене окон в муниципальных образовательных учреждениях за счет средств областного бюджета</t>
  </si>
  <si>
    <t>9907052</t>
  </si>
  <si>
    <t>Софинансирование мероприятий по замене окон в муниципальных образовательных учреждениях</t>
  </si>
  <si>
    <t>9907053</t>
  </si>
  <si>
    <t>Молодежная политика и оздоровление детей</t>
  </si>
  <si>
    <t>Реализация мероприятий муниципальной программы "Развитие молодежной политики на территории г.Искитима на 2014-2015 годы"</t>
  </si>
  <si>
    <t>1004319</t>
  </si>
  <si>
    <t>Премии и гранты</t>
  </si>
  <si>
    <t>350</t>
  </si>
  <si>
    <t>Иные выплаты населению</t>
  </si>
  <si>
    <t>360</t>
  </si>
  <si>
    <t>Реализация мероприятий муниципальной программы " Меры социальной поддержки граждан города Искитима на 2013-2017 годы"</t>
  </si>
  <si>
    <t>2107067</t>
  </si>
  <si>
    <t>Реализация мероприятий подпрограммы "Семья и дети" на 2012-2015 годы" государственной программы Новосибирской области "Развитие системы социальной подержки населения Новосибирской области на 2014-2019 годы"</t>
  </si>
  <si>
    <t>2910405</t>
  </si>
  <si>
    <t>Приобретение товаров, работ, услуг в пользу граждан в целях их социального обеспечения</t>
  </si>
  <si>
    <t>323</t>
  </si>
  <si>
    <t>Обеспечение деятельности учреждений по проведению организационно-воспитательной работы с молодежью</t>
  </si>
  <si>
    <t>9904317</t>
  </si>
  <si>
    <t>Обеспечение деятельности учреждений по проведению оздоровительной кампании детей</t>
  </si>
  <si>
    <t>9904327</t>
  </si>
  <si>
    <t>Реализация мероприятий по организации досуга детей в каникулярное время</t>
  </si>
  <si>
    <t>9904328</t>
  </si>
  <si>
    <t>Другие вопросы в области образования</t>
  </si>
  <si>
    <t>Реализация мероприятий долгосрочной целевой программы "Допризывная подготовка граждан Российской Федерации в Новосибирской области на 2012-2016 годы"</t>
  </si>
  <si>
    <t>3000405</t>
  </si>
  <si>
    <t>Софинансирование мероприятий долгосрочной целевой программы "Допризывная подготовка граждан Российской Федерации в Новосибирской области на 2012-2016 годы"</t>
  </si>
  <si>
    <t>3000422</t>
  </si>
  <si>
    <t>Реализация мероприятий государственной программы Новосибирской области на 2011-2015 годы "Развитие физической культуры и спорта в Новосибирской области на 2011-2015 годы"</t>
  </si>
  <si>
    <t>3100405</t>
  </si>
  <si>
    <t>Софинансирование мероприятий государственной программы Новосибирской области "Развитие физической культуры и спорта в Новосибирской области на 2011-2015 годы"</t>
  </si>
  <si>
    <t>3104323</t>
  </si>
  <si>
    <t>Реализация мероприятий государственной программы Новосибирской области "Выявление и поддержка одаренных детей и талантливой учащейся молодежи в Новосибирской области на 2013-2017 годы"</t>
  </si>
  <si>
    <t>3500405</t>
  </si>
  <si>
    <t>Софинансирование мероприятий государственной программы Новосибирской области "Выявление и поддержка одаренных детей и талантливой учащейся молодежи в Новосибирской области на 2013-2017 годы"</t>
  </si>
  <si>
    <t>3500415</t>
  </si>
  <si>
    <t>Иные выплаты персоналу казенных учреждений, за исключением фонда оплаты труда</t>
  </si>
  <si>
    <t>112</t>
  </si>
  <si>
    <t>КУЛЬТУРА, КИНЕМАТОГРАФИЯ</t>
  </si>
  <si>
    <t>Культура</t>
  </si>
  <si>
    <t>Реализация мероприятий государственной программы Новосибирской области "Культура Новосибирской области на 2012 - 2016 годы"</t>
  </si>
  <si>
    <t>3600405</t>
  </si>
  <si>
    <t>Софинансирование мероприятий государственной программы Новосибирской области "КУльтура Новосибирской области на 2012-2016 годы"</t>
  </si>
  <si>
    <t>3600415</t>
  </si>
  <si>
    <t>Обеспечение деятельности учреждений культуры</t>
  </si>
  <si>
    <t>9904408</t>
  </si>
  <si>
    <t>Обеспечение деятельности музея</t>
  </si>
  <si>
    <t>9904418</t>
  </si>
  <si>
    <t>Обеспечение деятельности библиотек</t>
  </si>
  <si>
    <t>9904428</t>
  </si>
  <si>
    <t>Расходы на комплектование книжных фондов библиотек муниципальных образований за счет средств федерального бюджета</t>
  </si>
  <si>
    <t>9905144</t>
  </si>
  <si>
    <t>Иные мероприятия в сфере социальной политики</t>
  </si>
  <si>
    <t>9907069</t>
  </si>
  <si>
    <t>Софинансирование на комплектование книжных фондов библиотек муниципальных образований</t>
  </si>
  <si>
    <t>9908144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</si>
  <si>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</si>
  <si>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</si>
  <si>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</si>
  <si>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Социальные доплаты к пенсиям муниципальных служащих</t>
  </si>
  <si>
    <t>9900204</t>
  </si>
  <si>
    <t>Социальное обслуживание населения</t>
  </si>
  <si>
    <t>Обеспечение деятельности учреждений социального обслуживания населения</t>
  </si>
  <si>
    <t>9907020</t>
  </si>
  <si>
    <t>Социальное обеспечение населения</t>
  </si>
  <si>
    <t>Реализация мероприятий государственной программы Новосибирской области "Обеспечение жильем молодых семей в Новосибирской области на 2011 - 2015 годы"</t>
  </si>
  <si>
    <t>1500403</t>
  </si>
  <si>
    <t>Субсидии гражданам на приобретение жилья</t>
  </si>
  <si>
    <t>322</t>
  </si>
  <si>
    <t>Реализация мероприятий муниципальной программы "Обеспечение жильем молодых семей в городе Искитиме Новосибирской области на 2012-2015 годы"</t>
  </si>
  <si>
    <t>1500421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</si>
  <si>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</si>
  <si>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9905135</t>
  </si>
  <si>
    <t>Охрана семьи и детства</t>
  </si>
  <si>
    <t>Реализация мероприятий подпрограммы "Семья и дети" на 2012-2015годы" государственной программы Новосибирской области "Развитие системы социальной поддержки населения" на 2014-2019 годы"</t>
  </si>
  <si>
    <t>2910403</t>
  </si>
  <si>
    <t>Выплаты приемной семье на содержание подопечных детей</t>
  </si>
  <si>
    <t>9901509</t>
  </si>
  <si>
    <t>Пособия, компенсации и иные социальные выплаты гражданам, кроме публичных нормативных обязательств</t>
  </si>
  <si>
    <t>321</t>
  </si>
  <si>
    <t>Выплата вознаграждения приемным родителям</t>
  </si>
  <si>
    <t>9901511</t>
  </si>
  <si>
    <t>Выплаты семьям опекунов на содержание подопечных детей</t>
  </si>
  <si>
    <t>9901512</t>
  </si>
  <si>
    <t>Другие вопросы в области социальной политики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</si>
  <si>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</si>
  <si>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</si>
  <si>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подпрограммы "Доступная среда для инвалидов в Новосибирской области на 2012-2015 годы " государственной программы Новосибирской области "Развитие системы социальной поддержки населения на 2014-2019 годы"</t>
  </si>
  <si>
    <t>2900404</t>
  </si>
  <si>
    <t>Реализация мероприятий подпрограммы "Доступная среда для инвалидов в Новосибирской области на 2012-2015 годы" государственной программы Новосибирской области "Развитие системы социальной поддержки населения на 2014-2019 годы"</t>
  </si>
  <si>
    <t>2920403</t>
  </si>
  <si>
    <t>Реализация мероприятий подпрограммы "Повышение качества жизни граждан пожилого возраста в Новосибирской области на 2012-2016 годы" государственной программы Новосибирской области "Развитие системы социальной поддержки населения" на 2014-2019 годы"</t>
  </si>
  <si>
    <t>2930403</t>
  </si>
  <si>
    <t>2940405</t>
  </si>
  <si>
    <t>2940420</t>
  </si>
  <si>
    <t>Поддержка садоводческих товариществ</t>
  </si>
  <si>
    <t>9907068</t>
  </si>
  <si>
    <t>Поощрение граждан за деятельность, направленную на обеспечение благополучия города Искитима, вклад в его экономическое, социальное и культурное развитие</t>
  </si>
  <si>
    <t>9907070</t>
  </si>
  <si>
    <t>ФИЗИЧЕСКАЯ КУЛЬТУРА И СПОРТ</t>
  </si>
  <si>
    <t>Массовый спорт</t>
  </si>
  <si>
    <t>Обеспечение деятельности учреждений физической культуры и спорта</t>
  </si>
  <si>
    <t>9904871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</si>
  <si>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</si>
  <si>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</si>
  <si>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</si>
  <si>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9906231</t>
  </si>
  <si>
    <t>Обслуживание муниципального долга</t>
  </si>
  <si>
    <t>730</t>
  </si>
  <si>
    <t>99</t>
  </si>
  <si>
    <t>Условно утвержденные расходы</t>
  </si>
  <si>
    <t>9909999</t>
  </si>
  <si>
    <t>999</t>
  </si>
  <si>
    <t>Итого:</t>
  </si>
  <si>
    <t>"О бюджете города Искитима на 2014 год</t>
  </si>
  <si>
    <t>и плановый период 2015 и 2016 годов"</t>
  </si>
  <si>
    <t>Распределение бюджетных ассигнований по разделам, подразделам, целевым статьям и</t>
  </si>
  <si>
    <t>видам расходов на 2014 год и плановый период 2015 и 2016 годов</t>
  </si>
  <si>
    <t>Реализация мероприятий государственной программы Новосибирской области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 на 2012-2015 годы"</t>
  </si>
  <si>
    <t>Реализация мероприятий государственной программы Новосибирской области "Стимулирование развития жилищного строительства в Новосибирской области на 2011-2015 годы". Подпрограмма "Государственная поддержка муниципальных образований Новосибирской области на обеспечение жилыми помещениями многодетных малообеспеченных семей"</t>
  </si>
  <si>
    <t>Софинансирование мероприятий государственной программы Новосибирской области "Стимулирование развития жилищного строительства в Новосибирской области на 2011-2015 годы". Подпрограмма "Государственная поддержка муниципальных образований Новосибирской области на обеспечение жилыми помещениями многодетных малообеспеченных семей"</t>
  </si>
  <si>
    <t>Реализация мероприятий ведомственной целевой программы "Государственная поддержка муниципальных образований по благоустройству населенных пунктов и подготовке объектов жилищно-коммунального хозяйства Новосибирской области к работе в осенне-зимний период на 2013-2015 годы"</t>
  </si>
  <si>
    <t>Софинансирование мероприятий ведомственной целевой программы "Государственная поддержка муниципальных образований по благоустройству населенных пунктов и подготовке объектов жилищно-коммунального хозяйства Новосибирской области к работе в осенне-зимний период на 2013-2015 годы"</t>
  </si>
  <si>
    <t>Мероприятия государственной программы Новосибирской области "Развитие системы социальной поддержки населения Новосибирской области" на 2014 - 2019 годы". Подпрограмма "Укрепление и развитие материально-технической базы детских оздоровительных учреждений в Новосибирской области на 2012 - 2014 годы"</t>
  </si>
  <si>
    <t>Софинансирование мероприятий государственной программы Новосибирской области "Развитие системы социальной поддержки населения Новосибирской области" на 2014 - 2019 годы". Подпрограмма "Укрепление и развитие материально-технической базы детских оздоровительных учреждений в Новосибирской области на 2012 - 2014 годы</t>
  </si>
  <si>
    <t>УСЛОВНО УТВЕРЖДЕННЫЕ РАСХОДЫ</t>
  </si>
  <si>
    <t>Приложение 7</t>
  </si>
  <si>
    <t xml:space="preserve">к решению Совета депутатов от 27.11.2013 №266 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</si>
</sst>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/>
    <xf numFmtId="4" fontId="1" fillId="0" borderId="0" xfId="0" applyNumberFormat="1" applyFont="1" applyBorder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wrapText="1"/>
    </xf>
    <xf numFmtId="49" fontId="6" fillId="0" borderId="8" xfId="0" applyNumberFormat="1" applyFont="1" applyBorder="1"/>
    <xf numFmtId="4" fontId="6" fillId="0" borderId="8" xfId="0" applyNumberFormat="1" applyFont="1" applyBorder="1"/>
    <xf numFmtId="4" fontId="6" fillId="0" borderId="9" xfId="0" applyNumberFormat="1" applyFont="1" applyBorder="1"/>
    <xf numFmtId="0" fontId="6" fillId="0" borderId="10" xfId="0" applyFont="1" applyBorder="1" applyAlignment="1">
      <alignment wrapText="1"/>
    </xf>
    <xf numFmtId="49" fontId="6" fillId="0" borderId="11" xfId="0" applyNumberFormat="1" applyFont="1" applyBorder="1"/>
    <xf numFmtId="4" fontId="6" fillId="0" borderId="11" xfId="0" applyNumberFormat="1" applyFont="1" applyBorder="1"/>
    <xf numFmtId="4" fontId="6" fillId="0" borderId="12" xfId="0" applyNumberFormat="1" applyFont="1" applyBorder="1"/>
    <xf numFmtId="0" fontId="3" fillId="0" borderId="0" xfId="0" applyFont="1" applyAlignment="1">
      <alignment horizontal="center"/>
    </xf>
    <xf numFmtId="0" fontId="7" fillId="0" borderId="7" xfId="0" applyFont="1" applyBorder="1" applyAlignment="1">
      <alignment wrapText="1"/>
    </xf>
    <xf numFmtId="49" fontId="7" fillId="0" borderId="8" xfId="0" applyNumberFormat="1" applyFont="1" applyBorder="1"/>
    <xf numFmtId="4" fontId="7" fillId="0" borderId="8" xfId="0" applyNumberFormat="1" applyFont="1" applyBorder="1"/>
    <xf numFmtId="4" fontId="7" fillId="0" borderId="9" xfId="0" applyNumberFormat="1" applyFont="1" applyBorder="1"/>
    <xf numFmtId="0" fontId="7" fillId="0" borderId="13" xfId="0" applyFont="1" applyBorder="1" applyAlignment="1">
      <alignment wrapText="1"/>
    </xf>
    <xf numFmtId="49" fontId="7" fillId="0" borderId="14" xfId="0" applyNumberFormat="1" applyFont="1" applyBorder="1"/>
    <xf numFmtId="4" fontId="7" fillId="0" borderId="14" xfId="0" applyNumberFormat="1" applyFont="1" applyBorder="1"/>
    <xf numFmtId="4" fontId="7" fillId="0" borderId="15" xfId="0" applyNumberFormat="1" applyFont="1" applyBorder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81"/>
  <sheetViews>
    <sheetView tabSelected="1" workbookViewId="0">
      <selection activeCell="F17" sqref="F17"/>
    </sheetView>
  </sheetViews>
  <sheetFormatPr defaultColWidth="8.85546875" defaultRowHeight="12.75"/>
  <cols>
    <col min="1" max="1" width="57.85546875" style="1" customWidth="1"/>
    <col min="2" max="2" width="5" style="1" customWidth="1"/>
    <col min="3" max="3" width="5.7109375" style="1" customWidth="1"/>
    <col min="4" max="4" width="9" style="1" customWidth="1"/>
    <col min="5" max="5" width="7.7109375" style="1" customWidth="1"/>
    <col min="6" max="6" width="16.7109375" style="1" customWidth="1"/>
    <col min="7" max="7" width="17" style="1" customWidth="1"/>
    <col min="8" max="8" width="16.7109375" style="1" customWidth="1"/>
    <col min="9" max="16384" width="8.85546875" style="1"/>
  </cols>
  <sheetData>
    <row r="1" spans="1:8" ht="15">
      <c r="F1" s="32"/>
      <c r="G1" s="32"/>
      <c r="H1" s="32"/>
    </row>
    <row r="2" spans="1:8" ht="15">
      <c r="F2" s="33" t="s">
        <v>321</v>
      </c>
      <c r="G2" s="33"/>
      <c r="H2" s="33"/>
    </row>
    <row r="3" spans="1:8" ht="15">
      <c r="F3" s="33" t="s">
        <v>322</v>
      </c>
      <c r="G3" s="33"/>
      <c r="H3" s="33"/>
    </row>
    <row r="4" spans="1:8" ht="14.25" customHeight="1">
      <c r="A4" s="23"/>
      <c r="B4" s="23"/>
      <c r="C4" s="23"/>
      <c r="D4" s="23"/>
      <c r="E4" s="23"/>
      <c r="F4" s="33" t="s">
        <v>309</v>
      </c>
      <c r="G4" s="33"/>
      <c r="H4" s="33"/>
    </row>
    <row r="5" spans="1:8" ht="15.75" customHeight="1">
      <c r="A5" s="23"/>
      <c r="B5" s="23"/>
      <c r="C5" s="23"/>
      <c r="D5" s="23"/>
      <c r="E5" s="23"/>
      <c r="F5" s="33" t="s">
        <v>310</v>
      </c>
      <c r="G5" s="33"/>
      <c r="H5" s="33"/>
    </row>
    <row r="6" spans="1:8" ht="15" customHeight="1"/>
    <row r="7" spans="1:8" ht="7.5" customHeight="1">
      <c r="A7" s="6"/>
      <c r="B7" s="6"/>
      <c r="C7" s="6"/>
      <c r="D7" s="6"/>
      <c r="E7" s="6"/>
      <c r="F7" s="6"/>
      <c r="G7" s="6"/>
      <c r="H7" s="6"/>
    </row>
    <row r="8" spans="1:8" ht="18.75" customHeight="1">
      <c r="A8" s="35" t="s">
        <v>311</v>
      </c>
      <c r="B8" s="35"/>
      <c r="C8" s="35"/>
      <c r="D8" s="35"/>
      <c r="E8" s="35"/>
      <c r="F8" s="35"/>
      <c r="G8" s="35"/>
      <c r="H8" s="35"/>
    </row>
    <row r="9" spans="1:8" ht="16.5" customHeight="1">
      <c r="A9" s="34" t="s">
        <v>312</v>
      </c>
      <c r="B9" s="34"/>
      <c r="C9" s="34"/>
      <c r="D9" s="34"/>
      <c r="E9" s="34"/>
      <c r="F9" s="34"/>
      <c r="G9" s="34"/>
      <c r="H9" s="34"/>
    </row>
    <row r="10" spans="1:8" ht="19.5" thickBot="1">
      <c r="A10" s="7"/>
      <c r="B10" s="7"/>
      <c r="C10" s="7"/>
      <c r="D10" s="7"/>
      <c r="E10" s="7"/>
      <c r="F10" s="7"/>
      <c r="G10" s="7"/>
      <c r="H10" s="8"/>
    </row>
    <row r="11" spans="1:8" ht="31.5" customHeight="1">
      <c r="A11" s="36" t="s">
        <v>1</v>
      </c>
      <c r="B11" s="38" t="s">
        <v>2</v>
      </c>
      <c r="C11" s="41"/>
      <c r="D11" s="41"/>
      <c r="E11" s="42"/>
      <c r="F11" s="38" t="s">
        <v>6</v>
      </c>
      <c r="G11" s="39"/>
      <c r="H11" s="40"/>
    </row>
    <row r="12" spans="1:8" ht="95.45" customHeight="1" thickBot="1">
      <c r="A12" s="37"/>
      <c r="B12" s="9" t="s">
        <v>5</v>
      </c>
      <c r="C12" s="9" t="s">
        <v>4</v>
      </c>
      <c r="D12" s="9" t="s">
        <v>0</v>
      </c>
      <c r="E12" s="9" t="s">
        <v>3</v>
      </c>
      <c r="F12" s="9" t="s">
        <v>7</v>
      </c>
      <c r="G12" s="9" t="s">
        <v>8</v>
      </c>
      <c r="H12" s="10" t="s">
        <v>9</v>
      </c>
    </row>
    <row r="13" spans="1:8" s="2" customFormat="1" ht="13.9" customHeight="1" thickBot="1">
      <c r="A13" s="11">
        <v>1</v>
      </c>
      <c r="B13" s="12">
        <v>2</v>
      </c>
      <c r="C13" s="12">
        <v>3</v>
      </c>
      <c r="D13" s="12">
        <v>4</v>
      </c>
      <c r="E13" s="12">
        <v>5</v>
      </c>
      <c r="F13" s="13">
        <v>6</v>
      </c>
      <c r="G13" s="12">
        <v>7</v>
      </c>
      <c r="H13" s="14">
        <v>8</v>
      </c>
    </row>
    <row r="14" spans="1:8" ht="14.25">
      <c r="A14" s="24" t="s">
        <v>10</v>
      </c>
      <c r="B14" s="25" t="s">
        <v>12</v>
      </c>
      <c r="C14" s="25" t="s">
        <v>13</v>
      </c>
      <c r="D14" s="25" t="s">
        <v>11</v>
      </c>
      <c r="E14" s="25" t="s">
        <v>11</v>
      </c>
      <c r="F14" s="26">
        <f>F15+F18+F26+F57+F66+F69</f>
        <v>72202326</v>
      </c>
      <c r="G14" s="26">
        <f>G15+G18+G26+G57+G66+G69</f>
        <v>72985926</v>
      </c>
      <c r="H14" s="27">
        <f>H15+H18+H26+H57+H66+H69</f>
        <v>73383526</v>
      </c>
    </row>
    <row r="15" spans="1:8" ht="42.75">
      <c r="A15" s="24" t="s">
        <v>14</v>
      </c>
      <c r="B15" s="25" t="s">
        <v>12</v>
      </c>
      <c r="C15" s="25" t="s">
        <v>15</v>
      </c>
      <c r="D15" s="25" t="s">
        <v>11</v>
      </c>
      <c r="E15" s="25" t="s">
        <v>11</v>
      </c>
      <c r="F15" s="26">
        <f t="shared" ref="F15:H16" si="0">F16</f>
        <v>1687597</v>
      </c>
      <c r="G15" s="26">
        <f t="shared" si="0"/>
        <v>1687597</v>
      </c>
      <c r="H15" s="27">
        <f t="shared" si="0"/>
        <v>1687597</v>
      </c>
    </row>
    <row r="16" spans="1:8" ht="15">
      <c r="A16" s="15" t="s">
        <v>16</v>
      </c>
      <c r="B16" s="16" t="s">
        <v>12</v>
      </c>
      <c r="C16" s="16" t="s">
        <v>15</v>
      </c>
      <c r="D16" s="16" t="s">
        <v>17</v>
      </c>
      <c r="E16" s="16" t="s">
        <v>11</v>
      </c>
      <c r="F16" s="17">
        <f t="shared" si="0"/>
        <v>1687597</v>
      </c>
      <c r="G16" s="17">
        <f t="shared" si="0"/>
        <v>1687597</v>
      </c>
      <c r="H16" s="18">
        <f t="shared" si="0"/>
        <v>1687597</v>
      </c>
    </row>
    <row r="17" spans="1:8" ht="33.75" customHeight="1">
      <c r="A17" s="15" t="s">
        <v>18</v>
      </c>
      <c r="B17" s="16" t="s">
        <v>12</v>
      </c>
      <c r="C17" s="16" t="s">
        <v>15</v>
      </c>
      <c r="D17" s="16" t="s">
        <v>17</v>
      </c>
      <c r="E17" s="16" t="s">
        <v>19</v>
      </c>
      <c r="F17" s="17">
        <v>1687597</v>
      </c>
      <c r="G17" s="17">
        <v>1687597</v>
      </c>
      <c r="H17" s="18">
        <v>1687597</v>
      </c>
    </row>
    <row r="18" spans="1:8" ht="57">
      <c r="A18" s="24" t="s">
        <v>20</v>
      </c>
      <c r="B18" s="25" t="s">
        <v>12</v>
      </c>
      <c r="C18" s="25" t="s">
        <v>21</v>
      </c>
      <c r="D18" s="25" t="s">
        <v>11</v>
      </c>
      <c r="E18" s="25" t="s">
        <v>11</v>
      </c>
      <c r="F18" s="26">
        <f>F19+F21+F24</f>
        <v>1449992</v>
      </c>
      <c r="G18" s="26">
        <f>G19+G21+G24</f>
        <v>1449992</v>
      </c>
      <c r="H18" s="27">
        <f>H19+H21+H24</f>
        <v>1449992</v>
      </c>
    </row>
    <row r="19" spans="1:8" ht="30">
      <c r="A19" s="15" t="s">
        <v>22</v>
      </c>
      <c r="B19" s="16" t="s">
        <v>12</v>
      </c>
      <c r="C19" s="16" t="s">
        <v>21</v>
      </c>
      <c r="D19" s="16" t="s">
        <v>23</v>
      </c>
      <c r="E19" s="16" t="s">
        <v>11</v>
      </c>
      <c r="F19" s="17">
        <f>F20</f>
        <v>306545</v>
      </c>
      <c r="G19" s="17">
        <f>G20</f>
        <v>306545</v>
      </c>
      <c r="H19" s="18">
        <f>H20</f>
        <v>306545</v>
      </c>
    </row>
    <row r="20" spans="1:8" ht="32.25" customHeight="1">
      <c r="A20" s="15" t="s">
        <v>18</v>
      </c>
      <c r="B20" s="16" t="s">
        <v>12</v>
      </c>
      <c r="C20" s="16" t="s">
        <v>21</v>
      </c>
      <c r="D20" s="16" t="s">
        <v>23</v>
      </c>
      <c r="E20" s="16" t="s">
        <v>19</v>
      </c>
      <c r="F20" s="17">
        <v>306545</v>
      </c>
      <c r="G20" s="17">
        <v>306545</v>
      </c>
      <c r="H20" s="18">
        <v>306545</v>
      </c>
    </row>
    <row r="21" spans="1:8" ht="30">
      <c r="A21" s="15" t="s">
        <v>24</v>
      </c>
      <c r="B21" s="16" t="s">
        <v>12</v>
      </c>
      <c r="C21" s="16" t="s">
        <v>21</v>
      </c>
      <c r="D21" s="16" t="s">
        <v>25</v>
      </c>
      <c r="E21" s="16" t="s">
        <v>11</v>
      </c>
      <c r="F21" s="17">
        <f>F22+F23</f>
        <v>32401</v>
      </c>
      <c r="G21" s="17">
        <f>G22+G23</f>
        <v>32401</v>
      </c>
      <c r="H21" s="18">
        <f>H22+H23</f>
        <v>32401</v>
      </c>
    </row>
    <row r="22" spans="1:8" ht="30">
      <c r="A22" s="15" t="s">
        <v>26</v>
      </c>
      <c r="B22" s="16" t="s">
        <v>12</v>
      </c>
      <c r="C22" s="16" t="s">
        <v>21</v>
      </c>
      <c r="D22" s="16" t="s">
        <v>25</v>
      </c>
      <c r="E22" s="16" t="s">
        <v>27</v>
      </c>
      <c r="F22" s="17">
        <v>11220</v>
      </c>
      <c r="G22" s="17">
        <v>11220</v>
      </c>
      <c r="H22" s="18">
        <v>11220</v>
      </c>
    </row>
    <row r="23" spans="1:8" ht="30">
      <c r="A23" s="15" t="s">
        <v>28</v>
      </c>
      <c r="B23" s="16" t="s">
        <v>12</v>
      </c>
      <c r="C23" s="16" t="s">
        <v>21</v>
      </c>
      <c r="D23" s="16" t="s">
        <v>25</v>
      </c>
      <c r="E23" s="16" t="s">
        <v>29</v>
      </c>
      <c r="F23" s="17">
        <v>21181</v>
      </c>
      <c r="G23" s="17">
        <v>21181</v>
      </c>
      <c r="H23" s="18">
        <v>21181</v>
      </c>
    </row>
    <row r="24" spans="1:8" ht="30">
      <c r="A24" s="15" t="s">
        <v>30</v>
      </c>
      <c r="B24" s="16" t="s">
        <v>12</v>
      </c>
      <c r="C24" s="16" t="s">
        <v>21</v>
      </c>
      <c r="D24" s="16" t="s">
        <v>31</v>
      </c>
      <c r="E24" s="16" t="s">
        <v>11</v>
      </c>
      <c r="F24" s="17">
        <f>F25</f>
        <v>1111046</v>
      </c>
      <c r="G24" s="17">
        <f>G25</f>
        <v>1111046</v>
      </c>
      <c r="H24" s="18">
        <f>H25</f>
        <v>1111046</v>
      </c>
    </row>
    <row r="25" spans="1:8" ht="32.25" customHeight="1">
      <c r="A25" s="15" t="s">
        <v>18</v>
      </c>
      <c r="B25" s="16" t="s">
        <v>12</v>
      </c>
      <c r="C25" s="16" t="s">
        <v>21</v>
      </c>
      <c r="D25" s="16" t="s">
        <v>31</v>
      </c>
      <c r="E25" s="16" t="s">
        <v>19</v>
      </c>
      <c r="F25" s="17">
        <v>1111046</v>
      </c>
      <c r="G25" s="17">
        <v>1111046</v>
      </c>
      <c r="H25" s="18">
        <v>1111046</v>
      </c>
    </row>
    <row r="26" spans="1:8" ht="57">
      <c r="A26" s="24" t="s">
        <v>32</v>
      </c>
      <c r="B26" s="25" t="s">
        <v>12</v>
      </c>
      <c r="C26" s="25" t="s">
        <v>33</v>
      </c>
      <c r="D26" s="25" t="s">
        <v>11</v>
      </c>
      <c r="E26" s="25" t="s">
        <v>11</v>
      </c>
      <c r="F26" s="26">
        <f>F27+F30+F35+F40+F45+F50+F53</f>
        <v>54090071</v>
      </c>
      <c r="G26" s="26">
        <f>G27+G30+G35+G40+G45+G50+G53</f>
        <v>54873671</v>
      </c>
      <c r="H26" s="27">
        <f>H27+H30+H35+H40+H45+H50+H53</f>
        <v>55271271</v>
      </c>
    </row>
    <row r="27" spans="1:8" ht="30">
      <c r="A27" s="15" t="s">
        <v>22</v>
      </c>
      <c r="B27" s="16" t="s">
        <v>12</v>
      </c>
      <c r="C27" s="16" t="s">
        <v>33</v>
      </c>
      <c r="D27" s="16" t="s">
        <v>23</v>
      </c>
      <c r="E27" s="16" t="s">
        <v>11</v>
      </c>
      <c r="F27" s="17">
        <f>F28+F29</f>
        <v>38672196</v>
      </c>
      <c r="G27" s="17">
        <f>G28+G29</f>
        <v>38672196</v>
      </c>
      <c r="H27" s="18">
        <f>H28+H29</f>
        <v>38672196</v>
      </c>
    </row>
    <row r="28" spans="1:8" ht="31.5" customHeight="1">
      <c r="A28" s="15" t="s">
        <v>18</v>
      </c>
      <c r="B28" s="16" t="s">
        <v>12</v>
      </c>
      <c r="C28" s="16" t="s">
        <v>33</v>
      </c>
      <c r="D28" s="16" t="s">
        <v>23</v>
      </c>
      <c r="E28" s="16" t="s">
        <v>19</v>
      </c>
      <c r="F28" s="17">
        <v>38638296</v>
      </c>
      <c r="G28" s="17">
        <v>38638296</v>
      </c>
      <c r="H28" s="18">
        <v>38638296</v>
      </c>
    </row>
    <row r="29" spans="1:8" ht="30">
      <c r="A29" s="15" t="s">
        <v>34</v>
      </c>
      <c r="B29" s="16" t="s">
        <v>12</v>
      </c>
      <c r="C29" s="16" t="s">
        <v>33</v>
      </c>
      <c r="D29" s="16" t="s">
        <v>23</v>
      </c>
      <c r="E29" s="16" t="s">
        <v>35</v>
      </c>
      <c r="F29" s="17">
        <v>33900</v>
      </c>
      <c r="G29" s="17">
        <v>33900</v>
      </c>
      <c r="H29" s="18">
        <v>33900</v>
      </c>
    </row>
    <row r="30" spans="1:8" ht="30">
      <c r="A30" s="15" t="s">
        <v>24</v>
      </c>
      <c r="B30" s="16" t="s">
        <v>12</v>
      </c>
      <c r="C30" s="16" t="s">
        <v>33</v>
      </c>
      <c r="D30" s="16" t="s">
        <v>25</v>
      </c>
      <c r="E30" s="16" t="s">
        <v>11</v>
      </c>
      <c r="F30" s="17">
        <f>F31+F32+F33+F34</f>
        <v>10734675</v>
      </c>
      <c r="G30" s="17">
        <f>G31+G32+G33+G34</f>
        <v>10234675</v>
      </c>
      <c r="H30" s="18">
        <f>H31+H32+H33+H34</f>
        <v>10234675</v>
      </c>
    </row>
    <row r="31" spans="1:8" ht="30">
      <c r="A31" s="15" t="s">
        <v>26</v>
      </c>
      <c r="B31" s="16" t="s">
        <v>12</v>
      </c>
      <c r="C31" s="16" t="s">
        <v>33</v>
      </c>
      <c r="D31" s="16" t="s">
        <v>25</v>
      </c>
      <c r="E31" s="16" t="s">
        <v>27</v>
      </c>
      <c r="F31" s="17">
        <v>1768934</v>
      </c>
      <c r="G31" s="17">
        <v>1768934</v>
      </c>
      <c r="H31" s="18">
        <v>1768934</v>
      </c>
    </row>
    <row r="32" spans="1:8" ht="30">
      <c r="A32" s="15" t="s">
        <v>28</v>
      </c>
      <c r="B32" s="16" t="s">
        <v>12</v>
      </c>
      <c r="C32" s="16" t="s">
        <v>33</v>
      </c>
      <c r="D32" s="16" t="s">
        <v>25</v>
      </c>
      <c r="E32" s="16" t="s">
        <v>29</v>
      </c>
      <c r="F32" s="17">
        <v>8817791</v>
      </c>
      <c r="G32" s="17">
        <v>8317791</v>
      </c>
      <c r="H32" s="18">
        <v>8317791</v>
      </c>
    </row>
    <row r="33" spans="1:8" ht="21" customHeight="1">
      <c r="A33" s="15" t="s">
        <v>36</v>
      </c>
      <c r="B33" s="16" t="s">
        <v>12</v>
      </c>
      <c r="C33" s="16" t="s">
        <v>33</v>
      </c>
      <c r="D33" s="16" t="s">
        <v>25</v>
      </c>
      <c r="E33" s="16" t="s">
        <v>37</v>
      </c>
      <c r="F33" s="17">
        <v>102350</v>
      </c>
      <c r="G33" s="17">
        <v>102350</v>
      </c>
      <c r="H33" s="18">
        <v>102350</v>
      </c>
    </row>
    <row r="34" spans="1:8" ht="15">
      <c r="A34" s="15" t="s">
        <v>38</v>
      </c>
      <c r="B34" s="16" t="s">
        <v>12</v>
      </c>
      <c r="C34" s="16" t="s">
        <v>33</v>
      </c>
      <c r="D34" s="16" t="s">
        <v>25</v>
      </c>
      <c r="E34" s="16" t="s">
        <v>39</v>
      </c>
      <c r="F34" s="17">
        <v>45600</v>
      </c>
      <c r="G34" s="17">
        <v>45600</v>
      </c>
      <c r="H34" s="18">
        <v>45600</v>
      </c>
    </row>
    <row r="35" spans="1:8" ht="30">
      <c r="A35" s="15" t="s">
        <v>40</v>
      </c>
      <c r="B35" s="16" t="s">
        <v>12</v>
      </c>
      <c r="C35" s="16" t="s">
        <v>33</v>
      </c>
      <c r="D35" s="16" t="s">
        <v>41</v>
      </c>
      <c r="E35" s="16" t="s">
        <v>11</v>
      </c>
      <c r="F35" s="17">
        <f>F36+F37+F38+F39</f>
        <v>629200</v>
      </c>
      <c r="G35" s="17">
        <f>G36+G37+G38+G39</f>
        <v>629200</v>
      </c>
      <c r="H35" s="18">
        <f>H36+H37+H38+H39</f>
        <v>629200</v>
      </c>
    </row>
    <row r="36" spans="1:8" ht="32.25" customHeight="1">
      <c r="A36" s="15" t="s">
        <v>18</v>
      </c>
      <c r="B36" s="16" t="s">
        <v>12</v>
      </c>
      <c r="C36" s="16" t="s">
        <v>33</v>
      </c>
      <c r="D36" s="16" t="s">
        <v>41</v>
      </c>
      <c r="E36" s="16" t="s">
        <v>19</v>
      </c>
      <c r="F36" s="17">
        <v>553180</v>
      </c>
      <c r="G36" s="17">
        <v>553180</v>
      </c>
      <c r="H36" s="18">
        <v>553180</v>
      </c>
    </row>
    <row r="37" spans="1:8" ht="30">
      <c r="A37" s="15" t="s">
        <v>34</v>
      </c>
      <c r="B37" s="16" t="s">
        <v>12</v>
      </c>
      <c r="C37" s="16" t="s">
        <v>33</v>
      </c>
      <c r="D37" s="16" t="s">
        <v>41</v>
      </c>
      <c r="E37" s="16" t="s">
        <v>35</v>
      </c>
      <c r="F37" s="17">
        <v>3400</v>
      </c>
      <c r="G37" s="17">
        <v>3400</v>
      </c>
      <c r="H37" s="18">
        <v>3400</v>
      </c>
    </row>
    <row r="38" spans="1:8" ht="30">
      <c r="A38" s="15" t="s">
        <v>26</v>
      </c>
      <c r="B38" s="16" t="s">
        <v>12</v>
      </c>
      <c r="C38" s="16" t="s">
        <v>33</v>
      </c>
      <c r="D38" s="16" t="s">
        <v>41</v>
      </c>
      <c r="E38" s="16" t="s">
        <v>27</v>
      </c>
      <c r="F38" s="17">
        <v>15000</v>
      </c>
      <c r="G38" s="17">
        <v>15000</v>
      </c>
      <c r="H38" s="18">
        <v>15000</v>
      </c>
    </row>
    <row r="39" spans="1:8" ht="30">
      <c r="A39" s="15" t="s">
        <v>28</v>
      </c>
      <c r="B39" s="16" t="s">
        <v>12</v>
      </c>
      <c r="C39" s="16" t="s">
        <v>33</v>
      </c>
      <c r="D39" s="16" t="s">
        <v>41</v>
      </c>
      <c r="E39" s="16" t="s">
        <v>29</v>
      </c>
      <c r="F39" s="17">
        <v>57620</v>
      </c>
      <c r="G39" s="17">
        <v>57620</v>
      </c>
      <c r="H39" s="18">
        <v>57620</v>
      </c>
    </row>
    <row r="40" spans="1:8" ht="30">
      <c r="A40" s="15" t="s">
        <v>42</v>
      </c>
      <c r="B40" s="16" t="s">
        <v>12</v>
      </c>
      <c r="C40" s="16" t="s">
        <v>33</v>
      </c>
      <c r="D40" s="16" t="s">
        <v>43</v>
      </c>
      <c r="E40" s="16" t="s">
        <v>11</v>
      </c>
      <c r="F40" s="17">
        <f>F41+F42+F43+F44</f>
        <v>2148600</v>
      </c>
      <c r="G40" s="17">
        <f>G41+G42+G43+G44</f>
        <v>2148600</v>
      </c>
      <c r="H40" s="18">
        <f>H41+H42+H43+H44</f>
        <v>2148600</v>
      </c>
    </row>
    <row r="41" spans="1:8" ht="34.5" customHeight="1">
      <c r="A41" s="15" t="s">
        <v>18</v>
      </c>
      <c r="B41" s="16" t="s">
        <v>12</v>
      </c>
      <c r="C41" s="16" t="s">
        <v>33</v>
      </c>
      <c r="D41" s="16" t="s">
        <v>43</v>
      </c>
      <c r="E41" s="16" t="s">
        <v>19</v>
      </c>
      <c r="F41" s="17">
        <v>1555012</v>
      </c>
      <c r="G41" s="17">
        <v>1555012</v>
      </c>
      <c r="H41" s="18">
        <v>1555012</v>
      </c>
    </row>
    <row r="42" spans="1:8" ht="30">
      <c r="A42" s="15" t="s">
        <v>34</v>
      </c>
      <c r="B42" s="16" t="s">
        <v>12</v>
      </c>
      <c r="C42" s="16" t="s">
        <v>33</v>
      </c>
      <c r="D42" s="16" t="s">
        <v>43</v>
      </c>
      <c r="E42" s="16" t="s">
        <v>35</v>
      </c>
      <c r="F42" s="17">
        <v>30000</v>
      </c>
      <c r="G42" s="17">
        <v>30000</v>
      </c>
      <c r="H42" s="18">
        <v>30000</v>
      </c>
    </row>
    <row r="43" spans="1:8" ht="30">
      <c r="A43" s="15" t="s">
        <v>26</v>
      </c>
      <c r="B43" s="16" t="s">
        <v>12</v>
      </c>
      <c r="C43" s="16" t="s">
        <v>33</v>
      </c>
      <c r="D43" s="16" t="s">
        <v>43</v>
      </c>
      <c r="E43" s="16" t="s">
        <v>27</v>
      </c>
      <c r="F43" s="17">
        <v>182000</v>
      </c>
      <c r="G43" s="17">
        <v>182000</v>
      </c>
      <c r="H43" s="18">
        <v>182000</v>
      </c>
    </row>
    <row r="44" spans="1:8" ht="30">
      <c r="A44" s="15" t="s">
        <v>28</v>
      </c>
      <c r="B44" s="16" t="s">
        <v>12</v>
      </c>
      <c r="C44" s="16" t="s">
        <v>33</v>
      </c>
      <c r="D44" s="16" t="s">
        <v>43</v>
      </c>
      <c r="E44" s="16" t="s">
        <v>29</v>
      </c>
      <c r="F44" s="17">
        <v>381588</v>
      </c>
      <c r="G44" s="17">
        <v>381588</v>
      </c>
      <c r="H44" s="18">
        <v>381588</v>
      </c>
    </row>
    <row r="45" spans="1:8" ht="45">
      <c r="A45" s="15" t="s">
        <v>44</v>
      </c>
      <c r="B45" s="16" t="s">
        <v>12</v>
      </c>
      <c r="C45" s="16" t="s">
        <v>33</v>
      </c>
      <c r="D45" s="16" t="s">
        <v>45</v>
      </c>
      <c r="E45" s="16" t="s">
        <v>11</v>
      </c>
      <c r="F45" s="17">
        <f>F46+F47+F48+F49</f>
        <v>1624800</v>
      </c>
      <c r="G45" s="17">
        <f>G46+G47+G48+G49</f>
        <v>2908400</v>
      </c>
      <c r="H45" s="18">
        <f>H46+H47+H48+H49</f>
        <v>3306000</v>
      </c>
    </row>
    <row r="46" spans="1:8" ht="27.75" customHeight="1">
      <c r="A46" s="15" t="s">
        <v>18</v>
      </c>
      <c r="B46" s="16" t="s">
        <v>12</v>
      </c>
      <c r="C46" s="16" t="s">
        <v>33</v>
      </c>
      <c r="D46" s="16" t="s">
        <v>45</v>
      </c>
      <c r="E46" s="16" t="s">
        <v>19</v>
      </c>
      <c r="F46" s="17">
        <v>1364830</v>
      </c>
      <c r="G46" s="17">
        <v>2448502</v>
      </c>
      <c r="H46" s="18">
        <v>2783252</v>
      </c>
    </row>
    <row r="47" spans="1:8" ht="30">
      <c r="A47" s="15" t="s">
        <v>34</v>
      </c>
      <c r="B47" s="16" t="s">
        <v>12</v>
      </c>
      <c r="C47" s="16" t="s">
        <v>33</v>
      </c>
      <c r="D47" s="16" t="s">
        <v>45</v>
      </c>
      <c r="E47" s="16" t="s">
        <v>35</v>
      </c>
      <c r="F47" s="17">
        <v>4500</v>
      </c>
      <c r="G47" s="17">
        <v>6000</v>
      </c>
      <c r="H47" s="18">
        <v>7000</v>
      </c>
    </row>
    <row r="48" spans="1:8" ht="30">
      <c r="A48" s="15" t="s">
        <v>26</v>
      </c>
      <c r="B48" s="16" t="s">
        <v>12</v>
      </c>
      <c r="C48" s="16" t="s">
        <v>33</v>
      </c>
      <c r="D48" s="16" t="s">
        <v>45</v>
      </c>
      <c r="E48" s="16" t="s">
        <v>27</v>
      </c>
      <c r="F48" s="17">
        <v>23000</v>
      </c>
      <c r="G48" s="17">
        <v>64000</v>
      </c>
      <c r="H48" s="18">
        <v>95000</v>
      </c>
    </row>
    <row r="49" spans="1:8" ht="30">
      <c r="A49" s="15" t="s">
        <v>28</v>
      </c>
      <c r="B49" s="16" t="s">
        <v>12</v>
      </c>
      <c r="C49" s="16" t="s">
        <v>33</v>
      </c>
      <c r="D49" s="16" t="s">
        <v>45</v>
      </c>
      <c r="E49" s="16" t="s">
        <v>29</v>
      </c>
      <c r="F49" s="17">
        <v>232470</v>
      </c>
      <c r="G49" s="17">
        <v>389898</v>
      </c>
      <c r="H49" s="18">
        <v>420748</v>
      </c>
    </row>
    <row r="50" spans="1:8" ht="45">
      <c r="A50" s="15" t="s">
        <v>46</v>
      </c>
      <c r="B50" s="16" t="s">
        <v>12</v>
      </c>
      <c r="C50" s="16" t="s">
        <v>33</v>
      </c>
      <c r="D50" s="16" t="s">
        <v>47</v>
      </c>
      <c r="E50" s="16" t="s">
        <v>11</v>
      </c>
      <c r="F50" s="17">
        <f>F51+F52</f>
        <v>2300</v>
      </c>
      <c r="G50" s="17">
        <f>G51+G52</f>
        <v>2300</v>
      </c>
      <c r="H50" s="18">
        <f>H51+H52</f>
        <v>2300</v>
      </c>
    </row>
    <row r="51" spans="1:8" ht="32.25" customHeight="1">
      <c r="A51" s="15" t="s">
        <v>18</v>
      </c>
      <c r="B51" s="16" t="s">
        <v>12</v>
      </c>
      <c r="C51" s="16" t="s">
        <v>33</v>
      </c>
      <c r="D51" s="16" t="s">
        <v>47</v>
      </c>
      <c r="E51" s="16" t="s">
        <v>19</v>
      </c>
      <c r="F51" s="17">
        <v>2188</v>
      </c>
      <c r="G51" s="17">
        <v>2188</v>
      </c>
      <c r="H51" s="18">
        <v>2188</v>
      </c>
    </row>
    <row r="52" spans="1:8" ht="30">
      <c r="A52" s="15" t="s">
        <v>28</v>
      </c>
      <c r="B52" s="16" t="s">
        <v>12</v>
      </c>
      <c r="C52" s="16" t="s">
        <v>33</v>
      </c>
      <c r="D52" s="16" t="s">
        <v>47</v>
      </c>
      <c r="E52" s="16" t="s">
        <v>29</v>
      </c>
      <c r="F52" s="17">
        <v>112</v>
      </c>
      <c r="G52" s="17">
        <v>112</v>
      </c>
      <c r="H52" s="18">
        <v>112</v>
      </c>
    </row>
    <row r="53" spans="1:8" ht="45">
      <c r="A53" s="15" t="s">
        <v>48</v>
      </c>
      <c r="B53" s="16" t="s">
        <v>12</v>
      </c>
      <c r="C53" s="16" t="s">
        <v>33</v>
      </c>
      <c r="D53" s="16" t="s">
        <v>49</v>
      </c>
      <c r="E53" s="16" t="s">
        <v>11</v>
      </c>
      <c r="F53" s="17">
        <f>F54+F55+F56</f>
        <v>278300</v>
      </c>
      <c r="G53" s="17">
        <f>G54+G55+G56</f>
        <v>278300</v>
      </c>
      <c r="H53" s="18">
        <f>H54+H55+H56</f>
        <v>278300</v>
      </c>
    </row>
    <row r="54" spans="1:8" ht="36.75" customHeight="1">
      <c r="A54" s="15" t="s">
        <v>18</v>
      </c>
      <c r="B54" s="16" t="s">
        <v>12</v>
      </c>
      <c r="C54" s="16" t="s">
        <v>33</v>
      </c>
      <c r="D54" s="16" t="s">
        <v>49</v>
      </c>
      <c r="E54" s="16" t="s">
        <v>19</v>
      </c>
      <c r="F54" s="17">
        <v>222641</v>
      </c>
      <c r="G54" s="17">
        <v>222641</v>
      </c>
      <c r="H54" s="18">
        <v>222641</v>
      </c>
    </row>
    <row r="55" spans="1:8" ht="30">
      <c r="A55" s="15" t="s">
        <v>26</v>
      </c>
      <c r="B55" s="16" t="s">
        <v>12</v>
      </c>
      <c r="C55" s="16" t="s">
        <v>33</v>
      </c>
      <c r="D55" s="16" t="s">
        <v>49</v>
      </c>
      <c r="E55" s="16" t="s">
        <v>27</v>
      </c>
      <c r="F55" s="17">
        <v>30000</v>
      </c>
      <c r="G55" s="17">
        <v>30000</v>
      </c>
      <c r="H55" s="18">
        <v>30000</v>
      </c>
    </row>
    <row r="56" spans="1:8" ht="30">
      <c r="A56" s="15" t="s">
        <v>28</v>
      </c>
      <c r="B56" s="16" t="s">
        <v>12</v>
      </c>
      <c r="C56" s="16" t="s">
        <v>33</v>
      </c>
      <c r="D56" s="16" t="s">
        <v>49</v>
      </c>
      <c r="E56" s="16" t="s">
        <v>29</v>
      </c>
      <c r="F56" s="17">
        <v>25659</v>
      </c>
      <c r="G56" s="17">
        <v>25659</v>
      </c>
      <c r="H56" s="18">
        <v>25659</v>
      </c>
    </row>
    <row r="57" spans="1:8" ht="42.75">
      <c r="A57" s="24" t="s">
        <v>50</v>
      </c>
      <c r="B57" s="25" t="s">
        <v>12</v>
      </c>
      <c r="C57" s="25" t="s">
        <v>51</v>
      </c>
      <c r="D57" s="25" t="s">
        <v>11</v>
      </c>
      <c r="E57" s="25" t="s">
        <v>11</v>
      </c>
      <c r="F57" s="26">
        <f>F58+F61</f>
        <v>9358266</v>
      </c>
      <c r="G57" s="26">
        <f>G58+G61</f>
        <v>9358266</v>
      </c>
      <c r="H57" s="27">
        <f>H58+H61</f>
        <v>9358266</v>
      </c>
    </row>
    <row r="58" spans="1:8" ht="30">
      <c r="A58" s="15" t="s">
        <v>22</v>
      </c>
      <c r="B58" s="16" t="s">
        <v>12</v>
      </c>
      <c r="C58" s="16" t="s">
        <v>51</v>
      </c>
      <c r="D58" s="16" t="s">
        <v>23</v>
      </c>
      <c r="E58" s="16" t="s">
        <v>11</v>
      </c>
      <c r="F58" s="17">
        <f>F59+F60</f>
        <v>8598949</v>
      </c>
      <c r="G58" s="17">
        <f>G59+G60</f>
        <v>8598949</v>
      </c>
      <c r="H58" s="18">
        <f>H59+H60</f>
        <v>8598949</v>
      </c>
    </row>
    <row r="59" spans="1:8" ht="32.25" customHeight="1">
      <c r="A59" s="15" t="s">
        <v>18</v>
      </c>
      <c r="B59" s="16" t="s">
        <v>12</v>
      </c>
      <c r="C59" s="16" t="s">
        <v>51</v>
      </c>
      <c r="D59" s="16" t="s">
        <v>23</v>
      </c>
      <c r="E59" s="16" t="s">
        <v>19</v>
      </c>
      <c r="F59" s="17">
        <v>8541012</v>
      </c>
      <c r="G59" s="17">
        <v>8541012</v>
      </c>
      <c r="H59" s="18">
        <v>8541012</v>
      </c>
    </row>
    <row r="60" spans="1:8" ht="30">
      <c r="A60" s="15" t="s">
        <v>34</v>
      </c>
      <c r="B60" s="16" t="s">
        <v>12</v>
      </c>
      <c r="C60" s="16" t="s">
        <v>51</v>
      </c>
      <c r="D60" s="16" t="s">
        <v>23</v>
      </c>
      <c r="E60" s="16" t="s">
        <v>35</v>
      </c>
      <c r="F60" s="17">
        <v>57937</v>
      </c>
      <c r="G60" s="17">
        <v>57937</v>
      </c>
      <c r="H60" s="18">
        <v>57937</v>
      </c>
    </row>
    <row r="61" spans="1:8" ht="30">
      <c r="A61" s="15" t="s">
        <v>24</v>
      </c>
      <c r="B61" s="16" t="s">
        <v>12</v>
      </c>
      <c r="C61" s="16" t="s">
        <v>51</v>
      </c>
      <c r="D61" s="16" t="s">
        <v>25</v>
      </c>
      <c r="E61" s="16" t="s">
        <v>11</v>
      </c>
      <c r="F61" s="17">
        <f>F62+F63+F64+F65</f>
        <v>759317</v>
      </c>
      <c r="G61" s="17">
        <f>G62+G63+G64+G65</f>
        <v>759317</v>
      </c>
      <c r="H61" s="18">
        <f>H62+H63+H64+H65</f>
        <v>759317</v>
      </c>
    </row>
    <row r="62" spans="1:8" ht="30">
      <c r="A62" s="15" t="s">
        <v>26</v>
      </c>
      <c r="B62" s="16" t="s">
        <v>12</v>
      </c>
      <c r="C62" s="16" t="s">
        <v>51</v>
      </c>
      <c r="D62" s="16" t="s">
        <v>25</v>
      </c>
      <c r="E62" s="16" t="s">
        <v>27</v>
      </c>
      <c r="F62" s="17">
        <v>442199</v>
      </c>
      <c r="G62" s="17">
        <v>442199</v>
      </c>
      <c r="H62" s="18">
        <v>442199</v>
      </c>
    </row>
    <row r="63" spans="1:8" ht="30">
      <c r="A63" s="15" t="s">
        <v>28</v>
      </c>
      <c r="B63" s="16" t="s">
        <v>12</v>
      </c>
      <c r="C63" s="16" t="s">
        <v>51</v>
      </c>
      <c r="D63" s="16" t="s">
        <v>25</v>
      </c>
      <c r="E63" s="16" t="s">
        <v>29</v>
      </c>
      <c r="F63" s="17">
        <v>310918</v>
      </c>
      <c r="G63" s="17">
        <v>310918</v>
      </c>
      <c r="H63" s="18">
        <v>310918</v>
      </c>
    </row>
    <row r="64" spans="1:8" ht="22.5" customHeight="1">
      <c r="A64" s="15" t="s">
        <v>36</v>
      </c>
      <c r="B64" s="16" t="s">
        <v>12</v>
      </c>
      <c r="C64" s="16" t="s">
        <v>51</v>
      </c>
      <c r="D64" s="16" t="s">
        <v>25</v>
      </c>
      <c r="E64" s="16" t="s">
        <v>37</v>
      </c>
      <c r="F64" s="17">
        <v>4000</v>
      </c>
      <c r="G64" s="17">
        <v>4000</v>
      </c>
      <c r="H64" s="18">
        <v>4000</v>
      </c>
    </row>
    <row r="65" spans="1:8" ht="15">
      <c r="A65" s="15" t="s">
        <v>38</v>
      </c>
      <c r="B65" s="16" t="s">
        <v>12</v>
      </c>
      <c r="C65" s="16" t="s">
        <v>51</v>
      </c>
      <c r="D65" s="16" t="s">
        <v>25</v>
      </c>
      <c r="E65" s="16" t="s">
        <v>39</v>
      </c>
      <c r="F65" s="17">
        <v>2200</v>
      </c>
      <c r="G65" s="17">
        <v>2200</v>
      </c>
      <c r="H65" s="18">
        <v>2200</v>
      </c>
    </row>
    <row r="66" spans="1:8" ht="14.25">
      <c r="A66" s="24" t="s">
        <v>52</v>
      </c>
      <c r="B66" s="25" t="s">
        <v>12</v>
      </c>
      <c r="C66" s="25" t="s">
        <v>53</v>
      </c>
      <c r="D66" s="25" t="s">
        <v>11</v>
      </c>
      <c r="E66" s="25" t="s">
        <v>11</v>
      </c>
      <c r="F66" s="26">
        <f t="shared" ref="F66:H67" si="1">F67</f>
        <v>2500000</v>
      </c>
      <c r="G66" s="26">
        <f t="shared" si="1"/>
        <v>2500000</v>
      </c>
      <c r="H66" s="27">
        <f t="shared" si="1"/>
        <v>2500000</v>
      </c>
    </row>
    <row r="67" spans="1:8" ht="15">
      <c r="A67" s="15" t="s">
        <v>54</v>
      </c>
      <c r="B67" s="16" t="s">
        <v>12</v>
      </c>
      <c r="C67" s="16" t="s">
        <v>53</v>
      </c>
      <c r="D67" s="16" t="s">
        <v>55</v>
      </c>
      <c r="E67" s="16" t="s">
        <v>11</v>
      </c>
      <c r="F67" s="17">
        <f t="shared" si="1"/>
        <v>2500000</v>
      </c>
      <c r="G67" s="17">
        <f t="shared" si="1"/>
        <v>2500000</v>
      </c>
      <c r="H67" s="18">
        <f t="shared" si="1"/>
        <v>2500000</v>
      </c>
    </row>
    <row r="68" spans="1:8" ht="15">
      <c r="A68" s="15" t="s">
        <v>56</v>
      </c>
      <c r="B68" s="16" t="s">
        <v>12</v>
      </c>
      <c r="C68" s="16" t="s">
        <v>53</v>
      </c>
      <c r="D68" s="16" t="s">
        <v>55</v>
      </c>
      <c r="E68" s="16" t="s">
        <v>57</v>
      </c>
      <c r="F68" s="17">
        <v>2500000</v>
      </c>
      <c r="G68" s="17">
        <v>2500000</v>
      </c>
      <c r="H68" s="18">
        <v>2500000</v>
      </c>
    </row>
    <row r="69" spans="1:8" ht="14.25">
      <c r="A69" s="24" t="s">
        <v>58</v>
      </c>
      <c r="B69" s="25" t="s">
        <v>12</v>
      </c>
      <c r="C69" s="25" t="s">
        <v>59</v>
      </c>
      <c r="D69" s="25" t="s">
        <v>11</v>
      </c>
      <c r="E69" s="25" t="s">
        <v>11</v>
      </c>
      <c r="F69" s="26">
        <f>F70</f>
        <v>3116400</v>
      </c>
      <c r="G69" s="26">
        <f>G70</f>
        <v>3116400</v>
      </c>
      <c r="H69" s="27">
        <f>H70</f>
        <v>3116400</v>
      </c>
    </row>
    <row r="70" spans="1:8" ht="30">
      <c r="A70" s="15" t="s">
        <v>24</v>
      </c>
      <c r="B70" s="16" t="s">
        <v>12</v>
      </c>
      <c r="C70" s="16" t="s">
        <v>59</v>
      </c>
      <c r="D70" s="16" t="s">
        <v>25</v>
      </c>
      <c r="E70" s="16" t="s">
        <v>11</v>
      </c>
      <c r="F70" s="17">
        <f>F71+F72</f>
        <v>3116400</v>
      </c>
      <c r="G70" s="17">
        <f>G71+G72</f>
        <v>3116400</v>
      </c>
      <c r="H70" s="18">
        <f>H71+H72</f>
        <v>3116400</v>
      </c>
    </row>
    <row r="71" spans="1:8" ht="30">
      <c r="A71" s="15" t="s">
        <v>28</v>
      </c>
      <c r="B71" s="16" t="s">
        <v>12</v>
      </c>
      <c r="C71" s="16" t="s">
        <v>59</v>
      </c>
      <c r="D71" s="16" t="s">
        <v>25</v>
      </c>
      <c r="E71" s="16" t="s">
        <v>29</v>
      </c>
      <c r="F71" s="17">
        <v>2421400</v>
      </c>
      <c r="G71" s="17">
        <v>2421400</v>
      </c>
      <c r="H71" s="18">
        <v>2421400</v>
      </c>
    </row>
    <row r="72" spans="1:8" ht="15">
      <c r="A72" s="15" t="s">
        <v>38</v>
      </c>
      <c r="B72" s="16" t="s">
        <v>12</v>
      </c>
      <c r="C72" s="16" t="s">
        <v>59</v>
      </c>
      <c r="D72" s="16" t="s">
        <v>25</v>
      </c>
      <c r="E72" s="16" t="s">
        <v>39</v>
      </c>
      <c r="F72" s="17">
        <v>695000</v>
      </c>
      <c r="G72" s="17">
        <v>695000</v>
      </c>
      <c r="H72" s="18">
        <v>695000</v>
      </c>
    </row>
    <row r="73" spans="1:8" ht="28.5">
      <c r="A73" s="24" t="s">
        <v>60</v>
      </c>
      <c r="B73" s="25" t="s">
        <v>21</v>
      </c>
      <c r="C73" s="25" t="s">
        <v>13</v>
      </c>
      <c r="D73" s="25" t="s">
        <v>11</v>
      </c>
      <c r="E73" s="25" t="s">
        <v>11</v>
      </c>
      <c r="F73" s="26">
        <f t="shared" ref="F73:H74" si="2">F74</f>
        <v>8507682</v>
      </c>
      <c r="G73" s="26">
        <f t="shared" si="2"/>
        <v>8507682</v>
      </c>
      <c r="H73" s="27">
        <f t="shared" si="2"/>
        <v>8507682</v>
      </c>
    </row>
    <row r="74" spans="1:8" ht="42.75">
      <c r="A74" s="24" t="s">
        <v>61</v>
      </c>
      <c r="B74" s="25" t="s">
        <v>21</v>
      </c>
      <c r="C74" s="25" t="s">
        <v>62</v>
      </c>
      <c r="D74" s="25" t="s">
        <v>11</v>
      </c>
      <c r="E74" s="25" t="s">
        <v>11</v>
      </c>
      <c r="F74" s="26">
        <f t="shared" si="2"/>
        <v>8507682</v>
      </c>
      <c r="G74" s="26">
        <f t="shared" si="2"/>
        <v>8507682</v>
      </c>
      <c r="H74" s="27">
        <f t="shared" si="2"/>
        <v>8507682</v>
      </c>
    </row>
    <row r="75" spans="1:8" ht="30">
      <c r="A75" s="15" t="s">
        <v>63</v>
      </c>
      <c r="B75" s="16" t="s">
        <v>21</v>
      </c>
      <c r="C75" s="16" t="s">
        <v>62</v>
      </c>
      <c r="D75" s="16" t="s">
        <v>64</v>
      </c>
      <c r="E75" s="16" t="s">
        <v>11</v>
      </c>
      <c r="F75" s="17">
        <f>F76+F77</f>
        <v>8507682</v>
      </c>
      <c r="G75" s="17">
        <f>G76+G77</f>
        <v>8507682</v>
      </c>
      <c r="H75" s="18">
        <f>H76+H77</f>
        <v>8507682</v>
      </c>
    </row>
    <row r="76" spans="1:8" ht="60">
      <c r="A76" s="15" t="s">
        <v>65</v>
      </c>
      <c r="B76" s="16" t="s">
        <v>21</v>
      </c>
      <c r="C76" s="16" t="s">
        <v>62</v>
      </c>
      <c r="D76" s="16" t="s">
        <v>64</v>
      </c>
      <c r="E76" s="16" t="s">
        <v>66</v>
      </c>
      <c r="F76" s="17">
        <v>8417682</v>
      </c>
      <c r="G76" s="17">
        <v>8417682</v>
      </c>
      <c r="H76" s="18">
        <v>8417682</v>
      </c>
    </row>
    <row r="77" spans="1:8" ht="15">
      <c r="A77" s="15" t="s">
        <v>67</v>
      </c>
      <c r="B77" s="16" t="s">
        <v>21</v>
      </c>
      <c r="C77" s="16" t="s">
        <v>62</v>
      </c>
      <c r="D77" s="16" t="s">
        <v>64</v>
      </c>
      <c r="E77" s="16" t="s">
        <v>68</v>
      </c>
      <c r="F77" s="17">
        <v>90000</v>
      </c>
      <c r="G77" s="17">
        <v>90000</v>
      </c>
      <c r="H77" s="18">
        <v>90000</v>
      </c>
    </row>
    <row r="78" spans="1:8" ht="14.25">
      <c r="A78" s="24" t="s">
        <v>69</v>
      </c>
      <c r="B78" s="25" t="s">
        <v>33</v>
      </c>
      <c r="C78" s="25" t="s">
        <v>13</v>
      </c>
      <c r="D78" s="25" t="s">
        <v>11</v>
      </c>
      <c r="E78" s="25" t="s">
        <v>11</v>
      </c>
      <c r="F78" s="26">
        <f>F79+F83+F94+F97</f>
        <v>90648476</v>
      </c>
      <c r="G78" s="26">
        <f>G79+G83+G94+G97</f>
        <v>44850600</v>
      </c>
      <c r="H78" s="27">
        <f>H79+H83+H94+H97</f>
        <v>58525530</v>
      </c>
    </row>
    <row r="79" spans="1:8" ht="14.25">
      <c r="A79" s="24" t="s">
        <v>70</v>
      </c>
      <c r="B79" s="25" t="s">
        <v>33</v>
      </c>
      <c r="C79" s="25" t="s">
        <v>71</v>
      </c>
      <c r="D79" s="25" t="s">
        <v>11</v>
      </c>
      <c r="E79" s="25" t="s">
        <v>11</v>
      </c>
      <c r="F79" s="26">
        <f>F80</f>
        <v>13200000</v>
      </c>
      <c r="G79" s="26">
        <f>G80</f>
        <v>13200000</v>
      </c>
      <c r="H79" s="27">
        <f>H80</f>
        <v>13200000</v>
      </c>
    </row>
    <row r="80" spans="1:8" ht="45">
      <c r="A80" s="15" t="s">
        <v>72</v>
      </c>
      <c r="B80" s="16" t="s">
        <v>33</v>
      </c>
      <c r="C80" s="16" t="s">
        <v>71</v>
      </c>
      <c r="D80" s="16" t="s">
        <v>73</v>
      </c>
      <c r="E80" s="16" t="s">
        <v>11</v>
      </c>
      <c r="F80" s="17">
        <f>F81+F82</f>
        <v>13200000</v>
      </c>
      <c r="G80" s="17">
        <f>G81+G82</f>
        <v>13200000</v>
      </c>
      <c r="H80" s="18">
        <f>H81+H82</f>
        <v>13200000</v>
      </c>
    </row>
    <row r="81" spans="1:8" ht="30">
      <c r="A81" s="15" t="s">
        <v>28</v>
      </c>
      <c r="B81" s="16" t="s">
        <v>33</v>
      </c>
      <c r="C81" s="16" t="s">
        <v>71</v>
      </c>
      <c r="D81" s="16" t="s">
        <v>73</v>
      </c>
      <c r="E81" s="16" t="s">
        <v>29</v>
      </c>
      <c r="F81" s="17">
        <v>9600000</v>
      </c>
      <c r="G81" s="17">
        <v>9600000</v>
      </c>
      <c r="H81" s="18">
        <v>9600000</v>
      </c>
    </row>
    <row r="82" spans="1:8" ht="45">
      <c r="A82" s="15" t="s">
        <v>74</v>
      </c>
      <c r="B82" s="16" t="s">
        <v>33</v>
      </c>
      <c r="C82" s="16" t="s">
        <v>71</v>
      </c>
      <c r="D82" s="16" t="s">
        <v>73</v>
      </c>
      <c r="E82" s="16" t="s">
        <v>75</v>
      </c>
      <c r="F82" s="17">
        <v>3600000</v>
      </c>
      <c r="G82" s="17">
        <v>3600000</v>
      </c>
      <c r="H82" s="18">
        <v>3600000</v>
      </c>
    </row>
    <row r="83" spans="1:8" ht="14.25">
      <c r="A83" s="24" t="s">
        <v>76</v>
      </c>
      <c r="B83" s="25" t="s">
        <v>33</v>
      </c>
      <c r="C83" s="25" t="s">
        <v>62</v>
      </c>
      <c r="D83" s="25" t="s">
        <v>11</v>
      </c>
      <c r="E83" s="25" t="s">
        <v>11</v>
      </c>
      <c r="F83" s="26">
        <f>F84+F86+F88+F90+F92</f>
        <v>75626276</v>
      </c>
      <c r="G83" s="26">
        <f>G84+G86+G88+G90+G92</f>
        <v>29828400</v>
      </c>
      <c r="H83" s="27">
        <f>H84+H86+H88+H90+H92</f>
        <v>42954730</v>
      </c>
    </row>
    <row r="84" spans="1:8" ht="60">
      <c r="A84" s="15" t="s">
        <v>77</v>
      </c>
      <c r="B84" s="16" t="s">
        <v>33</v>
      </c>
      <c r="C84" s="16" t="s">
        <v>62</v>
      </c>
      <c r="D84" s="16" t="s">
        <v>78</v>
      </c>
      <c r="E84" s="16" t="s">
        <v>11</v>
      </c>
      <c r="F84" s="17">
        <f>F85</f>
        <v>54172000</v>
      </c>
      <c r="G84" s="17">
        <f>G85</f>
        <v>15200300</v>
      </c>
      <c r="H84" s="18">
        <f>H85</f>
        <v>0</v>
      </c>
    </row>
    <row r="85" spans="1:8" ht="45">
      <c r="A85" s="15" t="s">
        <v>79</v>
      </c>
      <c r="B85" s="16" t="s">
        <v>33</v>
      </c>
      <c r="C85" s="16" t="s">
        <v>62</v>
      </c>
      <c r="D85" s="16" t="s">
        <v>78</v>
      </c>
      <c r="E85" s="16" t="s">
        <v>80</v>
      </c>
      <c r="F85" s="17">
        <v>54172000</v>
      </c>
      <c r="G85" s="17">
        <v>15200300</v>
      </c>
      <c r="H85" s="18">
        <v>0</v>
      </c>
    </row>
    <row r="86" spans="1:8" ht="60">
      <c r="A86" s="15" t="s">
        <v>81</v>
      </c>
      <c r="B86" s="16" t="s">
        <v>33</v>
      </c>
      <c r="C86" s="16" t="s">
        <v>62</v>
      </c>
      <c r="D86" s="16" t="s">
        <v>82</v>
      </c>
      <c r="E86" s="16" t="s">
        <v>11</v>
      </c>
      <c r="F86" s="17">
        <f>F87</f>
        <v>7626176</v>
      </c>
      <c r="G86" s="17">
        <f>G87</f>
        <v>800000</v>
      </c>
      <c r="H86" s="18">
        <f>H87</f>
        <v>0</v>
      </c>
    </row>
    <row r="87" spans="1:8" ht="45">
      <c r="A87" s="15" t="s">
        <v>79</v>
      </c>
      <c r="B87" s="16" t="s">
        <v>33</v>
      </c>
      <c r="C87" s="16" t="s">
        <v>62</v>
      </c>
      <c r="D87" s="16" t="s">
        <v>82</v>
      </c>
      <c r="E87" s="16" t="s">
        <v>80</v>
      </c>
      <c r="F87" s="17">
        <v>7626176</v>
      </c>
      <c r="G87" s="17">
        <v>800000</v>
      </c>
      <c r="H87" s="18">
        <v>0</v>
      </c>
    </row>
    <row r="88" spans="1:8" ht="30">
      <c r="A88" s="15" t="s">
        <v>83</v>
      </c>
      <c r="B88" s="16" t="s">
        <v>33</v>
      </c>
      <c r="C88" s="16" t="s">
        <v>62</v>
      </c>
      <c r="D88" s="16" t="s">
        <v>84</v>
      </c>
      <c r="E88" s="16" t="s">
        <v>11</v>
      </c>
      <c r="F88" s="17">
        <f>F89</f>
        <v>13828100</v>
      </c>
      <c r="G88" s="17">
        <f>G89</f>
        <v>13828100</v>
      </c>
      <c r="H88" s="18">
        <f>H89</f>
        <v>13828100</v>
      </c>
    </row>
    <row r="89" spans="1:8" ht="15">
      <c r="A89" s="15" t="s">
        <v>67</v>
      </c>
      <c r="B89" s="16" t="s">
        <v>33</v>
      </c>
      <c r="C89" s="16" t="s">
        <v>62</v>
      </c>
      <c r="D89" s="16" t="s">
        <v>84</v>
      </c>
      <c r="E89" s="16" t="s">
        <v>68</v>
      </c>
      <c r="F89" s="17">
        <v>13828100</v>
      </c>
      <c r="G89" s="17">
        <v>13828100</v>
      </c>
      <c r="H89" s="18">
        <v>13828100</v>
      </c>
    </row>
    <row r="90" spans="1:8" ht="30">
      <c r="A90" s="15" t="s">
        <v>85</v>
      </c>
      <c r="B90" s="16" t="s">
        <v>33</v>
      </c>
      <c r="C90" s="16" t="s">
        <v>62</v>
      </c>
      <c r="D90" s="16" t="s">
        <v>86</v>
      </c>
      <c r="E90" s="16" t="s">
        <v>11</v>
      </c>
      <c r="F90" s="17">
        <f>F91</f>
        <v>0</v>
      </c>
      <c r="G90" s="17">
        <f>G91</f>
        <v>0</v>
      </c>
      <c r="H90" s="18">
        <f>H91</f>
        <v>27670300</v>
      </c>
    </row>
    <row r="91" spans="1:8" ht="45">
      <c r="A91" s="15" t="s">
        <v>79</v>
      </c>
      <c r="B91" s="16" t="s">
        <v>33</v>
      </c>
      <c r="C91" s="16" t="s">
        <v>62</v>
      </c>
      <c r="D91" s="16" t="s">
        <v>86</v>
      </c>
      <c r="E91" s="16" t="s">
        <v>80</v>
      </c>
      <c r="F91" s="17">
        <v>0</v>
      </c>
      <c r="G91" s="17">
        <v>0</v>
      </c>
      <c r="H91" s="18">
        <v>27670300</v>
      </c>
    </row>
    <row r="92" spans="1:8" ht="30">
      <c r="A92" s="15" t="s">
        <v>87</v>
      </c>
      <c r="B92" s="16" t="s">
        <v>33</v>
      </c>
      <c r="C92" s="16" t="s">
        <v>62</v>
      </c>
      <c r="D92" s="16" t="s">
        <v>88</v>
      </c>
      <c r="E92" s="16" t="s">
        <v>11</v>
      </c>
      <c r="F92" s="17">
        <f>F93</f>
        <v>0</v>
      </c>
      <c r="G92" s="17">
        <f>G93</f>
        <v>0</v>
      </c>
      <c r="H92" s="18">
        <f>H93</f>
        <v>1456330</v>
      </c>
    </row>
    <row r="93" spans="1:8" ht="45">
      <c r="A93" s="15" t="s">
        <v>79</v>
      </c>
      <c r="B93" s="16" t="s">
        <v>33</v>
      </c>
      <c r="C93" s="16" t="s">
        <v>62</v>
      </c>
      <c r="D93" s="16" t="s">
        <v>88</v>
      </c>
      <c r="E93" s="16" t="s">
        <v>80</v>
      </c>
      <c r="F93" s="17">
        <v>0</v>
      </c>
      <c r="G93" s="17">
        <v>0</v>
      </c>
      <c r="H93" s="18">
        <v>1456330</v>
      </c>
    </row>
    <row r="94" spans="1:8" ht="14.25">
      <c r="A94" s="24" t="s">
        <v>89</v>
      </c>
      <c r="B94" s="25" t="s">
        <v>33</v>
      </c>
      <c r="C94" s="25" t="s">
        <v>90</v>
      </c>
      <c r="D94" s="25" t="s">
        <v>11</v>
      </c>
      <c r="E94" s="25" t="s">
        <v>11</v>
      </c>
      <c r="F94" s="26">
        <f t="shared" ref="F94:H95" si="3">F95</f>
        <v>0</v>
      </c>
      <c r="G94" s="26">
        <f t="shared" si="3"/>
        <v>0</v>
      </c>
      <c r="H94" s="27">
        <f t="shared" si="3"/>
        <v>280000</v>
      </c>
    </row>
    <row r="95" spans="1:8" ht="45">
      <c r="A95" s="15" t="s">
        <v>91</v>
      </c>
      <c r="B95" s="16" t="s">
        <v>33</v>
      </c>
      <c r="C95" s="16" t="s">
        <v>90</v>
      </c>
      <c r="D95" s="16" t="s">
        <v>92</v>
      </c>
      <c r="E95" s="16" t="s">
        <v>11</v>
      </c>
      <c r="F95" s="17">
        <f t="shared" si="3"/>
        <v>0</v>
      </c>
      <c r="G95" s="17">
        <f t="shared" si="3"/>
        <v>0</v>
      </c>
      <c r="H95" s="18">
        <f t="shared" si="3"/>
        <v>280000</v>
      </c>
    </row>
    <row r="96" spans="1:8" ht="30">
      <c r="A96" s="15" t="s">
        <v>28</v>
      </c>
      <c r="B96" s="16" t="s">
        <v>33</v>
      </c>
      <c r="C96" s="16" t="s">
        <v>90</v>
      </c>
      <c r="D96" s="16" t="s">
        <v>92</v>
      </c>
      <c r="E96" s="16" t="s">
        <v>29</v>
      </c>
      <c r="F96" s="17">
        <v>0</v>
      </c>
      <c r="G96" s="17">
        <v>0</v>
      </c>
      <c r="H96" s="18">
        <v>280000</v>
      </c>
    </row>
    <row r="97" spans="1:8" ht="14.25">
      <c r="A97" s="24" t="s">
        <v>93</v>
      </c>
      <c r="B97" s="25" t="s">
        <v>33</v>
      </c>
      <c r="C97" s="25" t="s">
        <v>94</v>
      </c>
      <c r="D97" s="25" t="s">
        <v>11</v>
      </c>
      <c r="E97" s="25" t="s">
        <v>11</v>
      </c>
      <c r="F97" s="26">
        <f>F98+F100</f>
        <v>1822200</v>
      </c>
      <c r="G97" s="26">
        <f>G98+G100</f>
        <v>1822200</v>
      </c>
      <c r="H97" s="27">
        <f>H98+H100</f>
        <v>2090800</v>
      </c>
    </row>
    <row r="98" spans="1:8" ht="60">
      <c r="A98" s="15" t="s">
        <v>95</v>
      </c>
      <c r="B98" s="16" t="s">
        <v>33</v>
      </c>
      <c r="C98" s="16" t="s">
        <v>94</v>
      </c>
      <c r="D98" s="16" t="s">
        <v>96</v>
      </c>
      <c r="E98" s="16" t="s">
        <v>11</v>
      </c>
      <c r="F98" s="17">
        <f>F99</f>
        <v>1522200</v>
      </c>
      <c r="G98" s="17">
        <f>G99</f>
        <v>1522200</v>
      </c>
      <c r="H98" s="18">
        <f>H99</f>
        <v>1790800</v>
      </c>
    </row>
    <row r="99" spans="1:8" ht="45">
      <c r="A99" s="15" t="s">
        <v>74</v>
      </c>
      <c r="B99" s="16" t="s">
        <v>33</v>
      </c>
      <c r="C99" s="16" t="s">
        <v>94</v>
      </c>
      <c r="D99" s="16" t="s">
        <v>96</v>
      </c>
      <c r="E99" s="16" t="s">
        <v>75</v>
      </c>
      <c r="F99" s="17">
        <v>1522200</v>
      </c>
      <c r="G99" s="17">
        <v>1522200</v>
      </c>
      <c r="H99" s="18">
        <v>1790800</v>
      </c>
    </row>
    <row r="100" spans="1:8" ht="45">
      <c r="A100" s="15" t="s">
        <v>97</v>
      </c>
      <c r="B100" s="16" t="s">
        <v>33</v>
      </c>
      <c r="C100" s="16" t="s">
        <v>94</v>
      </c>
      <c r="D100" s="16" t="s">
        <v>98</v>
      </c>
      <c r="E100" s="16" t="s">
        <v>11</v>
      </c>
      <c r="F100" s="17">
        <f>F101</f>
        <v>300000</v>
      </c>
      <c r="G100" s="17">
        <f>G101</f>
        <v>300000</v>
      </c>
      <c r="H100" s="18">
        <f>H101</f>
        <v>300000</v>
      </c>
    </row>
    <row r="101" spans="1:8" ht="45">
      <c r="A101" s="15" t="s">
        <v>74</v>
      </c>
      <c r="B101" s="16" t="s">
        <v>33</v>
      </c>
      <c r="C101" s="16" t="s">
        <v>94</v>
      </c>
      <c r="D101" s="16" t="s">
        <v>98</v>
      </c>
      <c r="E101" s="16" t="s">
        <v>75</v>
      </c>
      <c r="F101" s="17">
        <v>300000</v>
      </c>
      <c r="G101" s="17">
        <v>300000</v>
      </c>
      <c r="H101" s="18">
        <v>300000</v>
      </c>
    </row>
    <row r="102" spans="1:8" ht="14.25">
      <c r="A102" s="24" t="s">
        <v>99</v>
      </c>
      <c r="B102" s="25" t="s">
        <v>100</v>
      </c>
      <c r="C102" s="25" t="s">
        <v>13</v>
      </c>
      <c r="D102" s="25" t="s">
        <v>11</v>
      </c>
      <c r="E102" s="25" t="s">
        <v>11</v>
      </c>
      <c r="F102" s="26">
        <f>F103+F137+F153+F163</f>
        <v>297847502</v>
      </c>
      <c r="G102" s="26">
        <f>G103+G137+G153+G163</f>
        <v>205946006</v>
      </c>
      <c r="H102" s="27">
        <f>H103+H137+H153+H163</f>
        <v>165248462</v>
      </c>
    </row>
    <row r="103" spans="1:8" ht="14.25">
      <c r="A103" s="24" t="s">
        <v>101</v>
      </c>
      <c r="B103" s="25" t="s">
        <v>100</v>
      </c>
      <c r="C103" s="25" t="s">
        <v>12</v>
      </c>
      <c r="D103" s="25" t="s">
        <v>11</v>
      </c>
      <c r="E103" s="25" t="s">
        <v>11</v>
      </c>
      <c r="F103" s="26">
        <f>F104+F106+F108+F110+F112+F114+F116+F118+F120+F122+F124+F126+F128+F130+F133+F135</f>
        <v>183517576</v>
      </c>
      <c r="G103" s="26">
        <f>G104+G106+G108+G110+G112+G114+G116+G118+G120+G122+G124+G126+G128+G130+G133+G135</f>
        <v>97144787</v>
      </c>
      <c r="H103" s="27">
        <f>H104+H106+H108+H110+H112+H114+H116+H118+H120+H122+H124+H126+H128+H130+H133+H135</f>
        <v>57213543</v>
      </c>
    </row>
    <row r="104" spans="1:8" ht="45">
      <c r="A104" s="15" t="s">
        <v>102</v>
      </c>
      <c r="B104" s="16" t="s">
        <v>100</v>
      </c>
      <c r="C104" s="16" t="s">
        <v>12</v>
      </c>
      <c r="D104" s="16" t="s">
        <v>103</v>
      </c>
      <c r="E104" s="16" t="s">
        <v>11</v>
      </c>
      <c r="F104" s="17">
        <f>F105</f>
        <v>32167500</v>
      </c>
      <c r="G104" s="17">
        <f>G105</f>
        <v>11418300</v>
      </c>
      <c r="H104" s="18">
        <f>H105</f>
        <v>0</v>
      </c>
    </row>
    <row r="105" spans="1:8" ht="45">
      <c r="A105" s="15" t="s">
        <v>104</v>
      </c>
      <c r="B105" s="16" t="s">
        <v>100</v>
      </c>
      <c r="C105" s="16" t="s">
        <v>12</v>
      </c>
      <c r="D105" s="16" t="s">
        <v>103</v>
      </c>
      <c r="E105" s="16" t="s">
        <v>105</v>
      </c>
      <c r="F105" s="17">
        <v>32167500</v>
      </c>
      <c r="G105" s="17">
        <v>11418300</v>
      </c>
      <c r="H105" s="18">
        <v>0</v>
      </c>
    </row>
    <row r="106" spans="1:8" ht="30">
      <c r="A106" s="15" t="s">
        <v>106</v>
      </c>
      <c r="B106" s="16" t="s">
        <v>100</v>
      </c>
      <c r="C106" s="16" t="s">
        <v>12</v>
      </c>
      <c r="D106" s="16" t="s">
        <v>107</v>
      </c>
      <c r="E106" s="16" t="s">
        <v>11</v>
      </c>
      <c r="F106" s="17">
        <f>F107</f>
        <v>47255595</v>
      </c>
      <c r="G106" s="17">
        <f>G107</f>
        <v>37311265</v>
      </c>
      <c r="H106" s="18">
        <f>H107</f>
        <v>0</v>
      </c>
    </row>
    <row r="107" spans="1:8" ht="45">
      <c r="A107" s="15" t="s">
        <v>104</v>
      </c>
      <c r="B107" s="16" t="s">
        <v>100</v>
      </c>
      <c r="C107" s="16" t="s">
        <v>12</v>
      </c>
      <c r="D107" s="16" t="s">
        <v>107</v>
      </c>
      <c r="E107" s="16" t="s">
        <v>105</v>
      </c>
      <c r="F107" s="17">
        <v>47255595</v>
      </c>
      <c r="G107" s="17">
        <v>37311265</v>
      </c>
      <c r="H107" s="18">
        <v>0</v>
      </c>
    </row>
    <row r="108" spans="1:8" ht="30">
      <c r="A108" s="15" t="s">
        <v>108</v>
      </c>
      <c r="B108" s="16" t="s">
        <v>100</v>
      </c>
      <c r="C108" s="16" t="s">
        <v>12</v>
      </c>
      <c r="D108" s="16" t="s">
        <v>109</v>
      </c>
      <c r="E108" s="16" t="s">
        <v>11</v>
      </c>
      <c r="F108" s="17">
        <f>F109</f>
        <v>1800654</v>
      </c>
      <c r="G108" s="17">
        <f>G109</f>
        <v>0</v>
      </c>
      <c r="H108" s="18">
        <f>H109</f>
        <v>0</v>
      </c>
    </row>
    <row r="109" spans="1:8" ht="45">
      <c r="A109" s="15" t="s">
        <v>104</v>
      </c>
      <c r="B109" s="16" t="s">
        <v>100</v>
      </c>
      <c r="C109" s="16" t="s">
        <v>12</v>
      </c>
      <c r="D109" s="16" t="s">
        <v>109</v>
      </c>
      <c r="E109" s="16" t="s">
        <v>105</v>
      </c>
      <c r="F109" s="17">
        <v>1800654</v>
      </c>
      <c r="G109" s="17">
        <v>0</v>
      </c>
      <c r="H109" s="18">
        <v>0</v>
      </c>
    </row>
    <row r="110" spans="1:8" ht="60">
      <c r="A110" s="15" t="s">
        <v>110</v>
      </c>
      <c r="B110" s="16" t="s">
        <v>100</v>
      </c>
      <c r="C110" s="16" t="s">
        <v>12</v>
      </c>
      <c r="D110" s="16" t="s">
        <v>111</v>
      </c>
      <c r="E110" s="16" t="s">
        <v>11</v>
      </c>
      <c r="F110" s="17">
        <f>F111</f>
        <v>68900600</v>
      </c>
      <c r="G110" s="17">
        <f>G111</f>
        <v>24457300</v>
      </c>
      <c r="H110" s="18">
        <f>H111</f>
        <v>0</v>
      </c>
    </row>
    <row r="111" spans="1:8" ht="45">
      <c r="A111" s="15" t="s">
        <v>104</v>
      </c>
      <c r="B111" s="16" t="s">
        <v>100</v>
      </c>
      <c r="C111" s="16" t="s">
        <v>12</v>
      </c>
      <c r="D111" s="16" t="s">
        <v>111</v>
      </c>
      <c r="E111" s="16" t="s">
        <v>105</v>
      </c>
      <c r="F111" s="17">
        <v>68900600</v>
      </c>
      <c r="G111" s="17">
        <v>24457300</v>
      </c>
      <c r="H111" s="18">
        <v>0</v>
      </c>
    </row>
    <row r="112" spans="1:8" ht="60">
      <c r="A112" s="15" t="s">
        <v>112</v>
      </c>
      <c r="B112" s="16" t="s">
        <v>100</v>
      </c>
      <c r="C112" s="16" t="s">
        <v>12</v>
      </c>
      <c r="D112" s="16" t="s">
        <v>113</v>
      </c>
      <c r="E112" s="16" t="s">
        <v>11</v>
      </c>
      <c r="F112" s="17">
        <f>F113</f>
        <v>3940900</v>
      </c>
      <c r="G112" s="17">
        <f>G113</f>
        <v>2251900</v>
      </c>
      <c r="H112" s="18">
        <f>H113</f>
        <v>0</v>
      </c>
    </row>
    <row r="113" spans="1:8" ht="45">
      <c r="A113" s="15" t="s">
        <v>74</v>
      </c>
      <c r="B113" s="16" t="s">
        <v>100</v>
      </c>
      <c r="C113" s="16" t="s">
        <v>12</v>
      </c>
      <c r="D113" s="16" t="s">
        <v>113</v>
      </c>
      <c r="E113" s="16" t="s">
        <v>75</v>
      </c>
      <c r="F113" s="17">
        <v>3940900</v>
      </c>
      <c r="G113" s="17">
        <v>2251900</v>
      </c>
      <c r="H113" s="18">
        <v>0</v>
      </c>
    </row>
    <row r="114" spans="1:8" ht="30.75" customHeight="1">
      <c r="A114" s="15" t="s">
        <v>114</v>
      </c>
      <c r="B114" s="16" t="s">
        <v>100</v>
      </c>
      <c r="C114" s="16" t="s">
        <v>12</v>
      </c>
      <c r="D114" s="16" t="s">
        <v>115</v>
      </c>
      <c r="E114" s="16" t="s">
        <v>11</v>
      </c>
      <c r="F114" s="17">
        <f>F115</f>
        <v>3988100</v>
      </c>
      <c r="G114" s="17">
        <f>G115</f>
        <v>0</v>
      </c>
      <c r="H114" s="18">
        <f>H115</f>
        <v>0</v>
      </c>
    </row>
    <row r="115" spans="1:8" ht="45">
      <c r="A115" s="15" t="s">
        <v>74</v>
      </c>
      <c r="B115" s="16" t="s">
        <v>100</v>
      </c>
      <c r="C115" s="16" t="s">
        <v>12</v>
      </c>
      <c r="D115" s="16" t="s">
        <v>115</v>
      </c>
      <c r="E115" s="16" t="s">
        <v>75</v>
      </c>
      <c r="F115" s="17">
        <v>3988100</v>
      </c>
      <c r="G115" s="17">
        <v>0</v>
      </c>
      <c r="H115" s="18">
        <v>0</v>
      </c>
    </row>
    <row r="116" spans="1:8" ht="60">
      <c r="A116" s="15" t="s">
        <v>116</v>
      </c>
      <c r="B116" s="16" t="s">
        <v>100</v>
      </c>
      <c r="C116" s="16" t="s">
        <v>12</v>
      </c>
      <c r="D116" s="16" t="s">
        <v>117</v>
      </c>
      <c r="E116" s="16" t="s">
        <v>11</v>
      </c>
      <c r="F116" s="17">
        <f>F117</f>
        <v>0</v>
      </c>
      <c r="G116" s="17">
        <f>G117</f>
        <v>1403300</v>
      </c>
      <c r="H116" s="18">
        <f>H117</f>
        <v>1403300</v>
      </c>
    </row>
    <row r="117" spans="1:8" ht="45">
      <c r="A117" s="15" t="s">
        <v>74</v>
      </c>
      <c r="B117" s="16" t="s">
        <v>100</v>
      </c>
      <c r="C117" s="16" t="s">
        <v>12</v>
      </c>
      <c r="D117" s="16" t="s">
        <v>117</v>
      </c>
      <c r="E117" s="16" t="s">
        <v>75</v>
      </c>
      <c r="F117" s="17">
        <v>0</v>
      </c>
      <c r="G117" s="17">
        <v>1403300</v>
      </c>
      <c r="H117" s="18">
        <v>1403300</v>
      </c>
    </row>
    <row r="118" spans="1:8" ht="45">
      <c r="A118" s="15" t="s">
        <v>118</v>
      </c>
      <c r="B118" s="16" t="s">
        <v>100</v>
      </c>
      <c r="C118" s="16" t="s">
        <v>12</v>
      </c>
      <c r="D118" s="16" t="s">
        <v>119</v>
      </c>
      <c r="E118" s="16" t="s">
        <v>11</v>
      </c>
      <c r="F118" s="17">
        <f>F119</f>
        <v>0</v>
      </c>
      <c r="G118" s="17">
        <f>G119</f>
        <v>1871000</v>
      </c>
      <c r="H118" s="18">
        <f>H119</f>
        <v>1871000</v>
      </c>
    </row>
    <row r="119" spans="1:8" ht="45">
      <c r="A119" s="15" t="s">
        <v>74</v>
      </c>
      <c r="B119" s="16" t="s">
        <v>100</v>
      </c>
      <c r="C119" s="16" t="s">
        <v>12</v>
      </c>
      <c r="D119" s="16" t="s">
        <v>119</v>
      </c>
      <c r="E119" s="16" t="s">
        <v>75</v>
      </c>
      <c r="F119" s="17">
        <v>0</v>
      </c>
      <c r="G119" s="17">
        <v>1871000</v>
      </c>
      <c r="H119" s="18">
        <v>1871000</v>
      </c>
    </row>
    <row r="120" spans="1:8" ht="90">
      <c r="A120" s="15" t="s">
        <v>313</v>
      </c>
      <c r="B120" s="16" t="s">
        <v>100</v>
      </c>
      <c r="C120" s="16" t="s">
        <v>12</v>
      </c>
      <c r="D120" s="16" t="s">
        <v>120</v>
      </c>
      <c r="E120" s="16" t="s">
        <v>11</v>
      </c>
      <c r="F120" s="17">
        <f>F121</f>
        <v>2032800</v>
      </c>
      <c r="G120" s="17">
        <f>G121</f>
        <v>338800</v>
      </c>
      <c r="H120" s="18">
        <f>H121</f>
        <v>0</v>
      </c>
    </row>
    <row r="121" spans="1:8" ht="45">
      <c r="A121" s="15" t="s">
        <v>74</v>
      </c>
      <c r="B121" s="16" t="s">
        <v>100</v>
      </c>
      <c r="C121" s="16" t="s">
        <v>12</v>
      </c>
      <c r="D121" s="16" t="s">
        <v>120</v>
      </c>
      <c r="E121" s="16" t="s">
        <v>75</v>
      </c>
      <c r="F121" s="17">
        <v>2032800</v>
      </c>
      <c r="G121" s="17">
        <v>338800</v>
      </c>
      <c r="H121" s="18">
        <v>0</v>
      </c>
    </row>
    <row r="122" spans="1:8" ht="30">
      <c r="A122" s="15" t="s">
        <v>121</v>
      </c>
      <c r="B122" s="16" t="s">
        <v>100</v>
      </c>
      <c r="C122" s="16" t="s">
        <v>12</v>
      </c>
      <c r="D122" s="16" t="s">
        <v>122</v>
      </c>
      <c r="E122" s="16" t="s">
        <v>11</v>
      </c>
      <c r="F122" s="17">
        <f>F123</f>
        <v>9519600</v>
      </c>
      <c r="G122" s="17">
        <f>G123</f>
        <v>847000</v>
      </c>
      <c r="H122" s="18">
        <f>H123</f>
        <v>0</v>
      </c>
    </row>
    <row r="123" spans="1:8" ht="45">
      <c r="A123" s="15" t="s">
        <v>74</v>
      </c>
      <c r="B123" s="16" t="s">
        <v>100</v>
      </c>
      <c r="C123" s="16" t="s">
        <v>12</v>
      </c>
      <c r="D123" s="16" t="s">
        <v>122</v>
      </c>
      <c r="E123" s="16" t="s">
        <v>75</v>
      </c>
      <c r="F123" s="17">
        <v>9519600</v>
      </c>
      <c r="G123" s="17">
        <v>847000</v>
      </c>
      <c r="H123" s="18">
        <v>0</v>
      </c>
    </row>
    <row r="124" spans="1:8" ht="92.25" customHeight="1">
      <c r="A124" s="15" t="s">
        <v>314</v>
      </c>
      <c r="B124" s="16" t="s">
        <v>100</v>
      </c>
      <c r="C124" s="16" t="s">
        <v>12</v>
      </c>
      <c r="D124" s="16" t="s">
        <v>123</v>
      </c>
      <c r="E124" s="16" t="s">
        <v>11</v>
      </c>
      <c r="F124" s="17">
        <f>F125</f>
        <v>3300000</v>
      </c>
      <c r="G124" s="17">
        <f>G125</f>
        <v>6300000</v>
      </c>
      <c r="H124" s="18">
        <f>H125</f>
        <v>3600000</v>
      </c>
    </row>
    <row r="125" spans="1:8" ht="45">
      <c r="A125" s="15" t="s">
        <v>104</v>
      </c>
      <c r="B125" s="16" t="s">
        <v>100</v>
      </c>
      <c r="C125" s="16" t="s">
        <v>12</v>
      </c>
      <c r="D125" s="16" t="s">
        <v>123</v>
      </c>
      <c r="E125" s="16" t="s">
        <v>105</v>
      </c>
      <c r="F125" s="17">
        <v>3300000</v>
      </c>
      <c r="G125" s="17">
        <v>6300000</v>
      </c>
      <c r="H125" s="18">
        <v>3600000</v>
      </c>
    </row>
    <row r="126" spans="1:8" ht="90" customHeight="1">
      <c r="A126" s="15" t="s">
        <v>315</v>
      </c>
      <c r="B126" s="16" t="s">
        <v>100</v>
      </c>
      <c r="C126" s="16" t="s">
        <v>12</v>
      </c>
      <c r="D126" s="16" t="s">
        <v>124</v>
      </c>
      <c r="E126" s="16" t="s">
        <v>11</v>
      </c>
      <c r="F126" s="17">
        <f>F127</f>
        <v>173684</v>
      </c>
      <c r="G126" s="17">
        <f>G127</f>
        <v>331579</v>
      </c>
      <c r="H126" s="18">
        <f>H127</f>
        <v>189500</v>
      </c>
    </row>
    <row r="127" spans="1:8" ht="45">
      <c r="A127" s="15" t="s">
        <v>104</v>
      </c>
      <c r="B127" s="16" t="s">
        <v>100</v>
      </c>
      <c r="C127" s="16" t="s">
        <v>12</v>
      </c>
      <c r="D127" s="16" t="s">
        <v>124</v>
      </c>
      <c r="E127" s="16" t="s">
        <v>105</v>
      </c>
      <c r="F127" s="17">
        <v>173684</v>
      </c>
      <c r="G127" s="17">
        <v>331579</v>
      </c>
      <c r="H127" s="18">
        <v>189500</v>
      </c>
    </row>
    <row r="128" spans="1:8" ht="30">
      <c r="A128" s="15" t="s">
        <v>125</v>
      </c>
      <c r="B128" s="16" t="s">
        <v>100</v>
      </c>
      <c r="C128" s="16" t="s">
        <v>12</v>
      </c>
      <c r="D128" s="16" t="s">
        <v>126</v>
      </c>
      <c r="E128" s="16" t="s">
        <v>11</v>
      </c>
      <c r="F128" s="17">
        <f>F129</f>
        <v>0</v>
      </c>
      <c r="G128" s="17">
        <f>G129</f>
        <v>0</v>
      </c>
      <c r="H128" s="18">
        <f>H129</f>
        <v>28000000</v>
      </c>
    </row>
    <row r="129" spans="1:8" ht="45">
      <c r="A129" s="15" t="s">
        <v>104</v>
      </c>
      <c r="B129" s="16" t="s">
        <v>100</v>
      </c>
      <c r="C129" s="16" t="s">
        <v>12</v>
      </c>
      <c r="D129" s="16" t="s">
        <v>126</v>
      </c>
      <c r="E129" s="16" t="s">
        <v>105</v>
      </c>
      <c r="F129" s="17">
        <v>0</v>
      </c>
      <c r="G129" s="17">
        <v>0</v>
      </c>
      <c r="H129" s="18">
        <v>28000000</v>
      </c>
    </row>
    <row r="130" spans="1:8" ht="15">
      <c r="A130" s="15" t="s">
        <v>127</v>
      </c>
      <c r="B130" s="16" t="s">
        <v>100</v>
      </c>
      <c r="C130" s="16" t="s">
        <v>12</v>
      </c>
      <c r="D130" s="16" t="s">
        <v>128</v>
      </c>
      <c r="E130" s="16" t="s">
        <v>11</v>
      </c>
      <c r="F130" s="17">
        <f>F131+F132</f>
        <v>4352543</v>
      </c>
      <c r="G130" s="17">
        <f>G131+G132</f>
        <v>3852543</v>
      </c>
      <c r="H130" s="18">
        <f>H131+H132</f>
        <v>3552543</v>
      </c>
    </row>
    <row r="131" spans="1:8" ht="30">
      <c r="A131" s="15" t="s">
        <v>28</v>
      </c>
      <c r="B131" s="16" t="s">
        <v>100</v>
      </c>
      <c r="C131" s="16" t="s">
        <v>12</v>
      </c>
      <c r="D131" s="16" t="s">
        <v>128</v>
      </c>
      <c r="E131" s="16" t="s">
        <v>29</v>
      </c>
      <c r="F131" s="17">
        <v>800000</v>
      </c>
      <c r="G131" s="17">
        <v>300000</v>
      </c>
      <c r="H131" s="18">
        <v>0</v>
      </c>
    </row>
    <row r="132" spans="1:8" ht="45">
      <c r="A132" s="15" t="s">
        <v>74</v>
      </c>
      <c r="B132" s="16" t="s">
        <v>100</v>
      </c>
      <c r="C132" s="16" t="s">
        <v>12</v>
      </c>
      <c r="D132" s="16" t="s">
        <v>128</v>
      </c>
      <c r="E132" s="16" t="s">
        <v>75</v>
      </c>
      <c r="F132" s="17">
        <v>3552543</v>
      </c>
      <c r="G132" s="17">
        <v>3552543</v>
      </c>
      <c r="H132" s="18">
        <v>3552543</v>
      </c>
    </row>
    <row r="133" spans="1:8" ht="30">
      <c r="A133" s="15" t="s">
        <v>129</v>
      </c>
      <c r="B133" s="16" t="s">
        <v>100</v>
      </c>
      <c r="C133" s="16" t="s">
        <v>12</v>
      </c>
      <c r="D133" s="16" t="s">
        <v>130</v>
      </c>
      <c r="E133" s="16" t="s">
        <v>11</v>
      </c>
      <c r="F133" s="17">
        <f>F134</f>
        <v>0</v>
      </c>
      <c r="G133" s="17">
        <f>G134</f>
        <v>0</v>
      </c>
      <c r="H133" s="18">
        <f>H134</f>
        <v>14089400</v>
      </c>
    </row>
    <row r="134" spans="1:8" ht="45">
      <c r="A134" s="15" t="s">
        <v>104</v>
      </c>
      <c r="B134" s="16" t="s">
        <v>100</v>
      </c>
      <c r="C134" s="16" t="s">
        <v>12</v>
      </c>
      <c r="D134" s="16" t="s">
        <v>130</v>
      </c>
      <c r="E134" s="16" t="s">
        <v>105</v>
      </c>
      <c r="F134" s="17">
        <v>0</v>
      </c>
      <c r="G134" s="17">
        <v>0</v>
      </c>
      <c r="H134" s="18">
        <v>14089400</v>
      </c>
    </row>
    <row r="135" spans="1:8" ht="60">
      <c r="A135" s="15" t="s">
        <v>131</v>
      </c>
      <c r="B135" s="16" t="s">
        <v>100</v>
      </c>
      <c r="C135" s="16" t="s">
        <v>12</v>
      </c>
      <c r="D135" s="16" t="s">
        <v>132</v>
      </c>
      <c r="E135" s="16" t="s">
        <v>11</v>
      </c>
      <c r="F135" s="17">
        <f>F136</f>
        <v>6085600</v>
      </c>
      <c r="G135" s="17">
        <f>G136</f>
        <v>6761800</v>
      </c>
      <c r="H135" s="18">
        <f>H136</f>
        <v>4507800</v>
      </c>
    </row>
    <row r="136" spans="1:8" ht="45">
      <c r="A136" s="15" t="s">
        <v>104</v>
      </c>
      <c r="B136" s="16" t="s">
        <v>100</v>
      </c>
      <c r="C136" s="16" t="s">
        <v>12</v>
      </c>
      <c r="D136" s="16" t="s">
        <v>132</v>
      </c>
      <c r="E136" s="16" t="s">
        <v>105</v>
      </c>
      <c r="F136" s="17">
        <v>6085600</v>
      </c>
      <c r="G136" s="17">
        <v>6761800</v>
      </c>
      <c r="H136" s="18">
        <v>4507800</v>
      </c>
    </row>
    <row r="137" spans="1:8" ht="14.25">
      <c r="A137" s="24" t="s">
        <v>133</v>
      </c>
      <c r="B137" s="25" t="s">
        <v>100</v>
      </c>
      <c r="C137" s="25" t="s">
        <v>15</v>
      </c>
      <c r="D137" s="25" t="s">
        <v>11</v>
      </c>
      <c r="E137" s="25" t="s">
        <v>11</v>
      </c>
      <c r="F137" s="26">
        <f>F138+F140+F142+F144+F146+F151</f>
        <v>13513507</v>
      </c>
      <c r="G137" s="26">
        <f>G138+G140+G142+G144+G146+G151</f>
        <v>8019700</v>
      </c>
      <c r="H137" s="27">
        <f>H138+H140+H142+H144+H146+H151</f>
        <v>2105000</v>
      </c>
    </row>
    <row r="138" spans="1:8" ht="60">
      <c r="A138" s="15" t="s">
        <v>134</v>
      </c>
      <c r="B138" s="16" t="s">
        <v>100</v>
      </c>
      <c r="C138" s="16" t="s">
        <v>15</v>
      </c>
      <c r="D138" s="16" t="s">
        <v>135</v>
      </c>
      <c r="E138" s="16" t="s">
        <v>11</v>
      </c>
      <c r="F138" s="17">
        <f>F139</f>
        <v>800000</v>
      </c>
      <c r="G138" s="17">
        <f>G139</f>
        <v>0</v>
      </c>
      <c r="H138" s="18">
        <f>H139</f>
        <v>0</v>
      </c>
    </row>
    <row r="139" spans="1:8" ht="45">
      <c r="A139" s="15" t="s">
        <v>79</v>
      </c>
      <c r="B139" s="16" t="s">
        <v>100</v>
      </c>
      <c r="C139" s="16" t="s">
        <v>15</v>
      </c>
      <c r="D139" s="16" t="s">
        <v>135</v>
      </c>
      <c r="E139" s="16" t="s">
        <v>80</v>
      </c>
      <c r="F139" s="17">
        <v>800000</v>
      </c>
      <c r="G139" s="17">
        <v>0</v>
      </c>
      <c r="H139" s="18">
        <v>0</v>
      </c>
    </row>
    <row r="140" spans="1:8" ht="30">
      <c r="A140" s="15" t="s">
        <v>136</v>
      </c>
      <c r="B140" s="16" t="s">
        <v>100</v>
      </c>
      <c r="C140" s="16" t="s">
        <v>15</v>
      </c>
      <c r="D140" s="16" t="s">
        <v>137</v>
      </c>
      <c r="E140" s="16" t="s">
        <v>11</v>
      </c>
      <c r="F140" s="17">
        <f>F141</f>
        <v>360000</v>
      </c>
      <c r="G140" s="17">
        <f>G141</f>
        <v>0</v>
      </c>
      <c r="H140" s="18">
        <f>H141</f>
        <v>0</v>
      </c>
    </row>
    <row r="141" spans="1:8" ht="45">
      <c r="A141" s="15" t="s">
        <v>79</v>
      </c>
      <c r="B141" s="16" t="s">
        <v>100</v>
      </c>
      <c r="C141" s="16" t="s">
        <v>15</v>
      </c>
      <c r="D141" s="16" t="s">
        <v>137</v>
      </c>
      <c r="E141" s="16" t="s">
        <v>80</v>
      </c>
      <c r="F141" s="17">
        <v>360000</v>
      </c>
      <c r="G141" s="17">
        <v>0</v>
      </c>
      <c r="H141" s="18">
        <v>0</v>
      </c>
    </row>
    <row r="142" spans="1:8" ht="75">
      <c r="A142" s="15" t="s">
        <v>316</v>
      </c>
      <c r="B142" s="16" t="s">
        <v>100</v>
      </c>
      <c r="C142" s="16" t="s">
        <v>15</v>
      </c>
      <c r="D142" s="16" t="s">
        <v>138</v>
      </c>
      <c r="E142" s="16" t="s">
        <v>11</v>
      </c>
      <c r="F142" s="17">
        <f>F143</f>
        <v>4972000</v>
      </c>
      <c r="G142" s="17">
        <f>G143</f>
        <v>869000</v>
      </c>
      <c r="H142" s="18">
        <f>H143</f>
        <v>0</v>
      </c>
    </row>
    <row r="143" spans="1:8" ht="30">
      <c r="A143" s="15" t="s">
        <v>28</v>
      </c>
      <c r="B143" s="16" t="s">
        <v>100</v>
      </c>
      <c r="C143" s="16" t="s">
        <v>15</v>
      </c>
      <c r="D143" s="16" t="s">
        <v>138</v>
      </c>
      <c r="E143" s="16" t="s">
        <v>29</v>
      </c>
      <c r="F143" s="17">
        <v>4972000</v>
      </c>
      <c r="G143" s="17">
        <v>869000</v>
      </c>
      <c r="H143" s="18">
        <v>0</v>
      </c>
    </row>
    <row r="144" spans="1:8" ht="90">
      <c r="A144" s="15" t="s">
        <v>317</v>
      </c>
      <c r="B144" s="16" t="s">
        <v>100</v>
      </c>
      <c r="C144" s="16" t="s">
        <v>15</v>
      </c>
      <c r="D144" s="16" t="s">
        <v>139</v>
      </c>
      <c r="E144" s="16" t="s">
        <v>11</v>
      </c>
      <c r="F144" s="17">
        <f>F145</f>
        <v>261684</v>
      </c>
      <c r="G144" s="17">
        <f>G145</f>
        <v>45700</v>
      </c>
      <c r="H144" s="18">
        <f>H145</f>
        <v>0</v>
      </c>
    </row>
    <row r="145" spans="1:8" ht="30">
      <c r="A145" s="15" t="s">
        <v>28</v>
      </c>
      <c r="B145" s="16" t="s">
        <v>100</v>
      </c>
      <c r="C145" s="16" t="s">
        <v>15</v>
      </c>
      <c r="D145" s="16" t="s">
        <v>139</v>
      </c>
      <c r="E145" s="16" t="s">
        <v>29</v>
      </c>
      <c r="F145" s="17">
        <v>261684</v>
      </c>
      <c r="G145" s="17">
        <v>45700</v>
      </c>
      <c r="H145" s="18">
        <v>0</v>
      </c>
    </row>
    <row r="146" spans="1:8" ht="15">
      <c r="A146" s="15" t="s">
        <v>140</v>
      </c>
      <c r="B146" s="16" t="s">
        <v>100</v>
      </c>
      <c r="C146" s="16" t="s">
        <v>15</v>
      </c>
      <c r="D146" s="16" t="s">
        <v>141</v>
      </c>
      <c r="E146" s="16" t="s">
        <v>11</v>
      </c>
      <c r="F146" s="17">
        <f>F147+F148+F149+F150</f>
        <v>7119823</v>
      </c>
      <c r="G146" s="17">
        <f>G147+G148+G149+G150</f>
        <v>2105000</v>
      </c>
      <c r="H146" s="18">
        <f>H147+H148+H149+H150</f>
        <v>2105000</v>
      </c>
    </row>
    <row r="147" spans="1:8" ht="30">
      <c r="A147" s="15" t="s">
        <v>28</v>
      </c>
      <c r="B147" s="16" t="s">
        <v>100</v>
      </c>
      <c r="C147" s="16" t="s">
        <v>15</v>
      </c>
      <c r="D147" s="16" t="s">
        <v>141</v>
      </c>
      <c r="E147" s="16" t="s">
        <v>29</v>
      </c>
      <c r="F147" s="17">
        <v>3945000</v>
      </c>
      <c r="G147" s="17">
        <v>1245000</v>
      </c>
      <c r="H147" s="18">
        <v>1245000</v>
      </c>
    </row>
    <row r="148" spans="1:8" ht="45">
      <c r="A148" s="15" t="s">
        <v>79</v>
      </c>
      <c r="B148" s="16" t="s">
        <v>100</v>
      </c>
      <c r="C148" s="16" t="s">
        <v>15</v>
      </c>
      <c r="D148" s="16" t="s">
        <v>141</v>
      </c>
      <c r="E148" s="16" t="s">
        <v>80</v>
      </c>
      <c r="F148" s="17">
        <v>2314823</v>
      </c>
      <c r="G148" s="17">
        <v>0</v>
      </c>
      <c r="H148" s="18">
        <v>0</v>
      </c>
    </row>
    <row r="149" spans="1:8" ht="45">
      <c r="A149" s="15" t="s">
        <v>74</v>
      </c>
      <c r="B149" s="16" t="s">
        <v>100</v>
      </c>
      <c r="C149" s="16" t="s">
        <v>15</v>
      </c>
      <c r="D149" s="16" t="s">
        <v>141</v>
      </c>
      <c r="E149" s="16" t="s">
        <v>75</v>
      </c>
      <c r="F149" s="17">
        <v>660000</v>
      </c>
      <c r="G149" s="17">
        <v>660000</v>
      </c>
      <c r="H149" s="18">
        <v>660000</v>
      </c>
    </row>
    <row r="150" spans="1:8" ht="18.75" customHeight="1">
      <c r="A150" s="15" t="s">
        <v>36</v>
      </c>
      <c r="B150" s="16" t="s">
        <v>100</v>
      </c>
      <c r="C150" s="16" t="s">
        <v>15</v>
      </c>
      <c r="D150" s="16" t="s">
        <v>141</v>
      </c>
      <c r="E150" s="16" t="s">
        <v>37</v>
      </c>
      <c r="F150" s="17">
        <v>200000</v>
      </c>
      <c r="G150" s="17">
        <v>200000</v>
      </c>
      <c r="H150" s="18">
        <v>200000</v>
      </c>
    </row>
    <row r="151" spans="1:8" ht="60">
      <c r="A151" s="15" t="s">
        <v>142</v>
      </c>
      <c r="B151" s="16" t="s">
        <v>100</v>
      </c>
      <c r="C151" s="16" t="s">
        <v>15</v>
      </c>
      <c r="D151" s="16" t="s">
        <v>143</v>
      </c>
      <c r="E151" s="16" t="s">
        <v>11</v>
      </c>
      <c r="F151" s="17">
        <f>F152</f>
        <v>0</v>
      </c>
      <c r="G151" s="17">
        <f>G152</f>
        <v>5000000</v>
      </c>
      <c r="H151" s="18">
        <f>H152</f>
        <v>0</v>
      </c>
    </row>
    <row r="152" spans="1:8" ht="45">
      <c r="A152" s="15" t="s">
        <v>74</v>
      </c>
      <c r="B152" s="16" t="s">
        <v>100</v>
      </c>
      <c r="C152" s="16" t="s">
        <v>15</v>
      </c>
      <c r="D152" s="16" t="s">
        <v>143</v>
      </c>
      <c r="E152" s="16" t="s">
        <v>75</v>
      </c>
      <c r="F152" s="17">
        <v>0</v>
      </c>
      <c r="G152" s="17">
        <v>5000000</v>
      </c>
      <c r="H152" s="18">
        <v>0</v>
      </c>
    </row>
    <row r="153" spans="1:8" ht="14.25">
      <c r="A153" s="24" t="s">
        <v>144</v>
      </c>
      <c r="B153" s="25" t="s">
        <v>100</v>
      </c>
      <c r="C153" s="25" t="s">
        <v>21</v>
      </c>
      <c r="D153" s="25" t="s">
        <v>11</v>
      </c>
      <c r="E153" s="25" t="s">
        <v>11</v>
      </c>
      <c r="F153" s="26">
        <f>F154+F156+F161</f>
        <v>79542310</v>
      </c>
      <c r="G153" s="26">
        <f>G154+G156+G161</f>
        <v>79542310</v>
      </c>
      <c r="H153" s="27">
        <f>H154+H156+H161</f>
        <v>84690710</v>
      </c>
    </row>
    <row r="154" spans="1:8" ht="21" customHeight="1">
      <c r="A154" s="15" t="s">
        <v>145</v>
      </c>
      <c r="B154" s="16" t="s">
        <v>100</v>
      </c>
      <c r="C154" s="16" t="s">
        <v>21</v>
      </c>
      <c r="D154" s="16" t="s">
        <v>146</v>
      </c>
      <c r="E154" s="16" t="s">
        <v>11</v>
      </c>
      <c r="F154" s="17">
        <f>F155</f>
        <v>20000000</v>
      </c>
      <c r="G154" s="17">
        <f>G155</f>
        <v>20000000</v>
      </c>
      <c r="H154" s="18">
        <f>H155</f>
        <v>20000000</v>
      </c>
    </row>
    <row r="155" spans="1:8" ht="30">
      <c r="A155" s="15" t="s">
        <v>28</v>
      </c>
      <c r="B155" s="16" t="s">
        <v>100</v>
      </c>
      <c r="C155" s="16" t="s">
        <v>21</v>
      </c>
      <c r="D155" s="16" t="s">
        <v>146</v>
      </c>
      <c r="E155" s="16" t="s">
        <v>29</v>
      </c>
      <c r="F155" s="17">
        <v>20000000</v>
      </c>
      <c r="G155" s="17">
        <v>20000000</v>
      </c>
      <c r="H155" s="18">
        <v>20000000</v>
      </c>
    </row>
    <row r="156" spans="1:8" ht="15">
      <c r="A156" s="15" t="s">
        <v>144</v>
      </c>
      <c r="B156" s="16" t="s">
        <v>100</v>
      </c>
      <c r="C156" s="16" t="s">
        <v>21</v>
      </c>
      <c r="D156" s="16" t="s">
        <v>147</v>
      </c>
      <c r="E156" s="16" t="s">
        <v>11</v>
      </c>
      <c r="F156" s="17">
        <f>F157+F158+F159+F160</f>
        <v>59542310</v>
      </c>
      <c r="G156" s="17">
        <f>G157+G158+G159+G160</f>
        <v>59542310</v>
      </c>
      <c r="H156" s="18">
        <f>H157+H158+H159+H160</f>
        <v>59542310</v>
      </c>
    </row>
    <row r="157" spans="1:8" ht="30">
      <c r="A157" s="15" t="s">
        <v>28</v>
      </c>
      <c r="B157" s="16" t="s">
        <v>100</v>
      </c>
      <c r="C157" s="16" t="s">
        <v>21</v>
      </c>
      <c r="D157" s="16" t="s">
        <v>147</v>
      </c>
      <c r="E157" s="16" t="s">
        <v>29</v>
      </c>
      <c r="F157" s="17">
        <v>6034600</v>
      </c>
      <c r="G157" s="17">
        <v>6034600</v>
      </c>
      <c r="H157" s="18">
        <v>6034600</v>
      </c>
    </row>
    <row r="158" spans="1:8" ht="45">
      <c r="A158" s="15" t="s">
        <v>79</v>
      </c>
      <c r="B158" s="16" t="s">
        <v>100</v>
      </c>
      <c r="C158" s="16" t="s">
        <v>21</v>
      </c>
      <c r="D158" s="16" t="s">
        <v>147</v>
      </c>
      <c r="E158" s="16" t="s">
        <v>80</v>
      </c>
      <c r="F158" s="17">
        <v>5000000</v>
      </c>
      <c r="G158" s="17">
        <v>5000000</v>
      </c>
      <c r="H158" s="18">
        <v>5000000</v>
      </c>
    </row>
    <row r="159" spans="1:8" ht="60">
      <c r="A159" s="15" t="s">
        <v>65</v>
      </c>
      <c r="B159" s="16" t="s">
        <v>100</v>
      </c>
      <c r="C159" s="16" t="s">
        <v>21</v>
      </c>
      <c r="D159" s="16" t="s">
        <v>147</v>
      </c>
      <c r="E159" s="16" t="s">
        <v>66</v>
      </c>
      <c r="F159" s="17">
        <v>48484710</v>
      </c>
      <c r="G159" s="17">
        <v>48484710</v>
      </c>
      <c r="H159" s="18">
        <v>48484710</v>
      </c>
    </row>
    <row r="160" spans="1:8" ht="22.5" customHeight="1">
      <c r="A160" s="15" t="s">
        <v>36</v>
      </c>
      <c r="B160" s="16" t="s">
        <v>100</v>
      </c>
      <c r="C160" s="16" t="s">
        <v>21</v>
      </c>
      <c r="D160" s="16" t="s">
        <v>147</v>
      </c>
      <c r="E160" s="16" t="s">
        <v>37</v>
      </c>
      <c r="F160" s="17">
        <v>23000</v>
      </c>
      <c r="G160" s="17">
        <v>23000</v>
      </c>
      <c r="H160" s="18">
        <v>23000</v>
      </c>
    </row>
    <row r="161" spans="1:8" ht="75">
      <c r="A161" s="15" t="s">
        <v>148</v>
      </c>
      <c r="B161" s="16" t="s">
        <v>100</v>
      </c>
      <c r="C161" s="16" t="s">
        <v>21</v>
      </c>
      <c r="D161" s="16" t="s">
        <v>149</v>
      </c>
      <c r="E161" s="16" t="s">
        <v>11</v>
      </c>
      <c r="F161" s="17">
        <f>F162</f>
        <v>0</v>
      </c>
      <c r="G161" s="17">
        <f>G162</f>
        <v>0</v>
      </c>
      <c r="H161" s="18">
        <f>H162</f>
        <v>5148400</v>
      </c>
    </row>
    <row r="162" spans="1:8" ht="45">
      <c r="A162" s="15" t="s">
        <v>74</v>
      </c>
      <c r="B162" s="16" t="s">
        <v>100</v>
      </c>
      <c r="C162" s="16" t="s">
        <v>21</v>
      </c>
      <c r="D162" s="16" t="s">
        <v>149</v>
      </c>
      <c r="E162" s="16" t="s">
        <v>75</v>
      </c>
      <c r="F162" s="17">
        <v>0</v>
      </c>
      <c r="G162" s="17">
        <v>0</v>
      </c>
      <c r="H162" s="18">
        <v>5148400</v>
      </c>
    </row>
    <row r="163" spans="1:8" ht="28.5">
      <c r="A163" s="24" t="s">
        <v>150</v>
      </c>
      <c r="B163" s="25" t="s">
        <v>100</v>
      </c>
      <c r="C163" s="25" t="s">
        <v>100</v>
      </c>
      <c r="D163" s="25" t="s">
        <v>11</v>
      </c>
      <c r="E163" s="25" t="s">
        <v>11</v>
      </c>
      <c r="F163" s="26">
        <f>F164</f>
        <v>21274109</v>
      </c>
      <c r="G163" s="26">
        <f>G164</f>
        <v>21239209</v>
      </c>
      <c r="H163" s="27">
        <f>H164</f>
        <v>21239209</v>
      </c>
    </row>
    <row r="164" spans="1:8" ht="30">
      <c r="A164" s="15" t="s">
        <v>151</v>
      </c>
      <c r="B164" s="16" t="s">
        <v>100</v>
      </c>
      <c r="C164" s="16" t="s">
        <v>100</v>
      </c>
      <c r="D164" s="16" t="s">
        <v>152</v>
      </c>
      <c r="E164" s="16" t="s">
        <v>11</v>
      </c>
      <c r="F164" s="17">
        <f>F165+F166+F167+F168+F169</f>
        <v>21274109</v>
      </c>
      <c r="G164" s="17">
        <f>G165+G166+G167+G168+G169</f>
        <v>21239209</v>
      </c>
      <c r="H164" s="18">
        <f>H165+H166+H167+H168+H169</f>
        <v>21239209</v>
      </c>
    </row>
    <row r="165" spans="1:8" ht="30">
      <c r="A165" s="15" t="s">
        <v>153</v>
      </c>
      <c r="B165" s="16" t="s">
        <v>100</v>
      </c>
      <c r="C165" s="16" t="s">
        <v>100</v>
      </c>
      <c r="D165" s="16" t="s">
        <v>152</v>
      </c>
      <c r="E165" s="16" t="s">
        <v>154</v>
      </c>
      <c r="F165" s="17">
        <v>17934995</v>
      </c>
      <c r="G165" s="17">
        <v>17934995</v>
      </c>
      <c r="H165" s="18">
        <v>17934995</v>
      </c>
    </row>
    <row r="166" spans="1:8" ht="30">
      <c r="A166" s="15" t="s">
        <v>26</v>
      </c>
      <c r="B166" s="16" t="s">
        <v>100</v>
      </c>
      <c r="C166" s="16" t="s">
        <v>100</v>
      </c>
      <c r="D166" s="16" t="s">
        <v>152</v>
      </c>
      <c r="E166" s="16" t="s">
        <v>27</v>
      </c>
      <c r="F166" s="17">
        <v>950712</v>
      </c>
      <c r="G166" s="17">
        <v>948812</v>
      </c>
      <c r="H166" s="18">
        <v>948812</v>
      </c>
    </row>
    <row r="167" spans="1:8" ht="30">
      <c r="A167" s="15" t="s">
        <v>28</v>
      </c>
      <c r="B167" s="16" t="s">
        <v>100</v>
      </c>
      <c r="C167" s="16" t="s">
        <v>100</v>
      </c>
      <c r="D167" s="16" t="s">
        <v>152</v>
      </c>
      <c r="E167" s="16" t="s">
        <v>29</v>
      </c>
      <c r="F167" s="17">
        <v>2297350</v>
      </c>
      <c r="G167" s="17">
        <v>2264350</v>
      </c>
      <c r="H167" s="18">
        <v>2264350</v>
      </c>
    </row>
    <row r="168" spans="1:8" ht="21.75" customHeight="1">
      <c r="A168" s="15" t="s">
        <v>36</v>
      </c>
      <c r="B168" s="16" t="s">
        <v>100</v>
      </c>
      <c r="C168" s="16" t="s">
        <v>100</v>
      </c>
      <c r="D168" s="16" t="s">
        <v>152</v>
      </c>
      <c r="E168" s="16" t="s">
        <v>37</v>
      </c>
      <c r="F168" s="17">
        <v>31436</v>
      </c>
      <c r="G168" s="17">
        <v>31436</v>
      </c>
      <c r="H168" s="18">
        <v>31436</v>
      </c>
    </row>
    <row r="169" spans="1:8" ht="15">
      <c r="A169" s="15" t="s">
        <v>38</v>
      </c>
      <c r="B169" s="16" t="s">
        <v>100</v>
      </c>
      <c r="C169" s="16" t="s">
        <v>100</v>
      </c>
      <c r="D169" s="16" t="s">
        <v>152</v>
      </c>
      <c r="E169" s="16" t="s">
        <v>39</v>
      </c>
      <c r="F169" s="17">
        <v>59616</v>
      </c>
      <c r="G169" s="17">
        <v>59616</v>
      </c>
      <c r="H169" s="18">
        <v>59616</v>
      </c>
    </row>
    <row r="170" spans="1:8" ht="14.25">
      <c r="A170" s="24" t="s">
        <v>155</v>
      </c>
      <c r="B170" s="25" t="s">
        <v>51</v>
      </c>
      <c r="C170" s="25" t="s">
        <v>13</v>
      </c>
      <c r="D170" s="25" t="s">
        <v>11</v>
      </c>
      <c r="E170" s="25" t="s">
        <v>11</v>
      </c>
      <c r="F170" s="26">
        <f>F171</f>
        <v>650000</v>
      </c>
      <c r="G170" s="26">
        <f t="shared" ref="G170:H172" si="4">G171</f>
        <v>650000</v>
      </c>
      <c r="H170" s="27">
        <f t="shared" si="4"/>
        <v>650000</v>
      </c>
    </row>
    <row r="171" spans="1:8" ht="14.25">
      <c r="A171" s="24" t="s">
        <v>156</v>
      </c>
      <c r="B171" s="25" t="s">
        <v>51</v>
      </c>
      <c r="C171" s="25" t="s">
        <v>100</v>
      </c>
      <c r="D171" s="25" t="s">
        <v>11</v>
      </c>
      <c r="E171" s="25" t="s">
        <v>11</v>
      </c>
      <c r="F171" s="26">
        <f>F172</f>
        <v>650000</v>
      </c>
      <c r="G171" s="26">
        <f t="shared" si="4"/>
        <v>650000</v>
      </c>
      <c r="H171" s="27">
        <f t="shared" si="4"/>
        <v>650000</v>
      </c>
    </row>
    <row r="172" spans="1:8" ht="30">
      <c r="A172" s="15" t="s">
        <v>157</v>
      </c>
      <c r="B172" s="16" t="s">
        <v>51</v>
      </c>
      <c r="C172" s="16" t="s">
        <v>100</v>
      </c>
      <c r="D172" s="16" t="s">
        <v>158</v>
      </c>
      <c r="E172" s="16" t="s">
        <v>11</v>
      </c>
      <c r="F172" s="17">
        <f>F173</f>
        <v>650000</v>
      </c>
      <c r="G172" s="17">
        <f t="shared" si="4"/>
        <v>650000</v>
      </c>
      <c r="H172" s="18">
        <f t="shared" si="4"/>
        <v>650000</v>
      </c>
    </row>
    <row r="173" spans="1:8" ht="30">
      <c r="A173" s="15" t="s">
        <v>28</v>
      </c>
      <c r="B173" s="16" t="s">
        <v>51</v>
      </c>
      <c r="C173" s="16" t="s">
        <v>100</v>
      </c>
      <c r="D173" s="16" t="s">
        <v>158</v>
      </c>
      <c r="E173" s="16" t="s">
        <v>29</v>
      </c>
      <c r="F173" s="17">
        <v>650000</v>
      </c>
      <c r="G173" s="17">
        <v>650000</v>
      </c>
      <c r="H173" s="18">
        <v>650000</v>
      </c>
    </row>
    <row r="174" spans="1:8" ht="14.25">
      <c r="A174" s="24" t="s">
        <v>159</v>
      </c>
      <c r="B174" s="25" t="s">
        <v>160</v>
      </c>
      <c r="C174" s="25" t="s">
        <v>13</v>
      </c>
      <c r="D174" s="25" t="s">
        <v>11</v>
      </c>
      <c r="E174" s="25" t="s">
        <v>11</v>
      </c>
      <c r="F174" s="26">
        <f>F175+F192+F229+F255</f>
        <v>798371459</v>
      </c>
      <c r="G174" s="26">
        <f>G175+G192+G229+G255</f>
        <v>809967127</v>
      </c>
      <c r="H174" s="27">
        <f>H175+H192+H229+H255</f>
        <v>1067370454</v>
      </c>
    </row>
    <row r="175" spans="1:8" ht="14.25">
      <c r="A175" s="24" t="s">
        <v>161</v>
      </c>
      <c r="B175" s="25" t="s">
        <v>160</v>
      </c>
      <c r="C175" s="25" t="s">
        <v>12</v>
      </c>
      <c r="D175" s="25" t="s">
        <v>11</v>
      </c>
      <c r="E175" s="25" t="s">
        <v>11</v>
      </c>
      <c r="F175" s="26">
        <f>F176+F178+F180+F182+F184+F189</f>
        <v>261596159</v>
      </c>
      <c r="G175" s="26">
        <f>G176+G178+G180+G182+G184+G189</f>
        <v>240391959</v>
      </c>
      <c r="H175" s="27">
        <f>H176+H178+H180+H182+H184+H189</f>
        <v>457599959</v>
      </c>
    </row>
    <row r="176" spans="1:8" ht="60">
      <c r="A176" s="15" t="s">
        <v>162</v>
      </c>
      <c r="B176" s="16" t="s">
        <v>160</v>
      </c>
      <c r="C176" s="16" t="s">
        <v>12</v>
      </c>
      <c r="D176" s="16" t="s">
        <v>163</v>
      </c>
      <c r="E176" s="16" t="s">
        <v>11</v>
      </c>
      <c r="F176" s="17">
        <f>F177</f>
        <v>20020000</v>
      </c>
      <c r="G176" s="17">
        <f>G177</f>
        <v>0</v>
      </c>
      <c r="H176" s="18">
        <f>H177</f>
        <v>0</v>
      </c>
    </row>
    <row r="177" spans="1:8" ht="45">
      <c r="A177" s="15" t="s">
        <v>79</v>
      </c>
      <c r="B177" s="16" t="s">
        <v>160</v>
      </c>
      <c r="C177" s="16" t="s">
        <v>12</v>
      </c>
      <c r="D177" s="16" t="s">
        <v>163</v>
      </c>
      <c r="E177" s="16" t="s">
        <v>80</v>
      </c>
      <c r="F177" s="17">
        <v>20020000</v>
      </c>
      <c r="G177" s="17">
        <v>0</v>
      </c>
      <c r="H177" s="18">
        <v>0</v>
      </c>
    </row>
    <row r="178" spans="1:8" ht="60">
      <c r="A178" s="15" t="s">
        <v>164</v>
      </c>
      <c r="B178" s="16" t="s">
        <v>160</v>
      </c>
      <c r="C178" s="16" t="s">
        <v>12</v>
      </c>
      <c r="D178" s="16" t="s">
        <v>165</v>
      </c>
      <c r="E178" s="16" t="s">
        <v>11</v>
      </c>
      <c r="F178" s="17">
        <f>F179</f>
        <v>8480000</v>
      </c>
      <c r="G178" s="17">
        <f>G179</f>
        <v>0</v>
      </c>
      <c r="H178" s="18">
        <f>H179</f>
        <v>0</v>
      </c>
    </row>
    <row r="179" spans="1:8" ht="45">
      <c r="A179" s="15" t="s">
        <v>79</v>
      </c>
      <c r="B179" s="16" t="s">
        <v>160</v>
      </c>
      <c r="C179" s="16" t="s">
        <v>12</v>
      </c>
      <c r="D179" s="16" t="s">
        <v>165</v>
      </c>
      <c r="E179" s="16" t="s">
        <v>80</v>
      </c>
      <c r="F179" s="17">
        <v>8480000</v>
      </c>
      <c r="G179" s="17">
        <v>0</v>
      </c>
      <c r="H179" s="18">
        <v>0</v>
      </c>
    </row>
    <row r="180" spans="1:8" ht="30">
      <c r="A180" s="15" t="s">
        <v>166</v>
      </c>
      <c r="B180" s="16" t="s">
        <v>160</v>
      </c>
      <c r="C180" s="16" t="s">
        <v>12</v>
      </c>
      <c r="D180" s="16" t="s">
        <v>167</v>
      </c>
      <c r="E180" s="16" t="s">
        <v>11</v>
      </c>
      <c r="F180" s="17">
        <f>F181</f>
        <v>0</v>
      </c>
      <c r="G180" s="17">
        <f>G181</f>
        <v>0</v>
      </c>
      <c r="H180" s="18">
        <f>H181</f>
        <v>192000000</v>
      </c>
    </row>
    <row r="181" spans="1:8" ht="45">
      <c r="A181" s="15" t="s">
        <v>79</v>
      </c>
      <c r="B181" s="16" t="s">
        <v>160</v>
      </c>
      <c r="C181" s="16" t="s">
        <v>12</v>
      </c>
      <c r="D181" s="16" t="s">
        <v>167</v>
      </c>
      <c r="E181" s="16" t="s">
        <v>80</v>
      </c>
      <c r="F181" s="17">
        <v>0</v>
      </c>
      <c r="G181" s="17">
        <v>0</v>
      </c>
      <c r="H181" s="18">
        <v>192000000</v>
      </c>
    </row>
    <row r="182" spans="1:8" ht="31.5" customHeight="1">
      <c r="A182" s="15" t="s">
        <v>168</v>
      </c>
      <c r="B182" s="16" t="s">
        <v>160</v>
      </c>
      <c r="C182" s="16" t="s">
        <v>12</v>
      </c>
      <c r="D182" s="16" t="s">
        <v>169</v>
      </c>
      <c r="E182" s="16" t="s">
        <v>11</v>
      </c>
      <c r="F182" s="17">
        <f>F183</f>
        <v>0</v>
      </c>
      <c r="G182" s="17">
        <f>G183</f>
        <v>0</v>
      </c>
      <c r="H182" s="18">
        <f>H183</f>
        <v>8000000</v>
      </c>
    </row>
    <row r="183" spans="1:8" ht="45">
      <c r="A183" s="15" t="s">
        <v>79</v>
      </c>
      <c r="B183" s="16" t="s">
        <v>160</v>
      </c>
      <c r="C183" s="16" t="s">
        <v>12</v>
      </c>
      <c r="D183" s="16" t="s">
        <v>169</v>
      </c>
      <c r="E183" s="16" t="s">
        <v>80</v>
      </c>
      <c r="F183" s="17">
        <v>0</v>
      </c>
      <c r="G183" s="17">
        <v>0</v>
      </c>
      <c r="H183" s="18">
        <v>8000000</v>
      </c>
    </row>
    <row r="184" spans="1:8" ht="15">
      <c r="A184" s="15" t="s">
        <v>170</v>
      </c>
      <c r="B184" s="16" t="s">
        <v>160</v>
      </c>
      <c r="C184" s="16" t="s">
        <v>12</v>
      </c>
      <c r="D184" s="16" t="s">
        <v>171</v>
      </c>
      <c r="E184" s="16" t="s">
        <v>11</v>
      </c>
      <c r="F184" s="17">
        <f>F185+F186+F187+F188</f>
        <v>83977659</v>
      </c>
      <c r="G184" s="17">
        <f>G185+G186+G187+G188</f>
        <v>75677659</v>
      </c>
      <c r="H184" s="18">
        <f>H185+H186+H187+H188</f>
        <v>75677659</v>
      </c>
    </row>
    <row r="185" spans="1:8" ht="60">
      <c r="A185" s="15" t="s">
        <v>65</v>
      </c>
      <c r="B185" s="16" t="s">
        <v>160</v>
      </c>
      <c r="C185" s="16" t="s">
        <v>12</v>
      </c>
      <c r="D185" s="16" t="s">
        <v>171</v>
      </c>
      <c r="E185" s="16" t="s">
        <v>66</v>
      </c>
      <c r="F185" s="17">
        <v>66875295</v>
      </c>
      <c r="G185" s="17">
        <v>66875295</v>
      </c>
      <c r="H185" s="18">
        <v>66875295</v>
      </c>
    </row>
    <row r="186" spans="1:8" ht="15">
      <c r="A186" s="15" t="s">
        <v>67</v>
      </c>
      <c r="B186" s="16" t="s">
        <v>160</v>
      </c>
      <c r="C186" s="16" t="s">
        <v>12</v>
      </c>
      <c r="D186" s="16" t="s">
        <v>171</v>
      </c>
      <c r="E186" s="16" t="s">
        <v>68</v>
      </c>
      <c r="F186" s="17">
        <v>10314349</v>
      </c>
      <c r="G186" s="17">
        <v>2114349</v>
      </c>
      <c r="H186" s="18">
        <v>2114349</v>
      </c>
    </row>
    <row r="187" spans="1:8" ht="60">
      <c r="A187" s="15" t="s">
        <v>172</v>
      </c>
      <c r="B187" s="16" t="s">
        <v>160</v>
      </c>
      <c r="C187" s="16" t="s">
        <v>12</v>
      </c>
      <c r="D187" s="16" t="s">
        <v>171</v>
      </c>
      <c r="E187" s="16" t="s">
        <v>173</v>
      </c>
      <c r="F187" s="17">
        <v>6273645</v>
      </c>
      <c r="G187" s="17">
        <v>6273645</v>
      </c>
      <c r="H187" s="18">
        <v>6273645</v>
      </c>
    </row>
    <row r="188" spans="1:8" ht="15">
      <c r="A188" s="15" t="s">
        <v>174</v>
      </c>
      <c r="B188" s="16" t="s">
        <v>160</v>
      </c>
      <c r="C188" s="16" t="s">
        <v>12</v>
      </c>
      <c r="D188" s="16" t="s">
        <v>171</v>
      </c>
      <c r="E188" s="16" t="s">
        <v>175</v>
      </c>
      <c r="F188" s="17">
        <v>514370</v>
      </c>
      <c r="G188" s="17">
        <v>414370</v>
      </c>
      <c r="H188" s="18">
        <v>414370</v>
      </c>
    </row>
    <row r="189" spans="1:8" ht="30">
      <c r="A189" s="15" t="s">
        <v>176</v>
      </c>
      <c r="B189" s="16" t="s">
        <v>160</v>
      </c>
      <c r="C189" s="16" t="s">
        <v>12</v>
      </c>
      <c r="D189" s="16" t="s">
        <v>177</v>
      </c>
      <c r="E189" s="16" t="s">
        <v>11</v>
      </c>
      <c r="F189" s="17">
        <f>F190+F191</f>
        <v>149118500</v>
      </c>
      <c r="G189" s="17">
        <f>G190+G191</f>
        <v>164714300</v>
      </c>
      <c r="H189" s="18">
        <f>H190+H191</f>
        <v>181922300</v>
      </c>
    </row>
    <row r="190" spans="1:8" ht="60">
      <c r="A190" s="15" t="s">
        <v>65</v>
      </c>
      <c r="B190" s="16" t="s">
        <v>160</v>
      </c>
      <c r="C190" s="16" t="s">
        <v>12</v>
      </c>
      <c r="D190" s="16" t="s">
        <v>177</v>
      </c>
      <c r="E190" s="16" t="s">
        <v>66</v>
      </c>
      <c r="F190" s="17">
        <v>138318500</v>
      </c>
      <c r="G190" s="17">
        <v>152242630</v>
      </c>
      <c r="H190" s="18">
        <v>167466200</v>
      </c>
    </row>
    <row r="191" spans="1:8" ht="60">
      <c r="A191" s="15" t="s">
        <v>172</v>
      </c>
      <c r="B191" s="16" t="s">
        <v>160</v>
      </c>
      <c r="C191" s="16" t="s">
        <v>12</v>
      </c>
      <c r="D191" s="16" t="s">
        <v>177</v>
      </c>
      <c r="E191" s="16" t="s">
        <v>173</v>
      </c>
      <c r="F191" s="17">
        <v>10800000</v>
      </c>
      <c r="G191" s="17">
        <v>12471670</v>
      </c>
      <c r="H191" s="18">
        <v>14456100</v>
      </c>
    </row>
    <row r="192" spans="1:8" ht="14.25">
      <c r="A192" s="24" t="s">
        <v>178</v>
      </c>
      <c r="B192" s="25" t="s">
        <v>160</v>
      </c>
      <c r="C192" s="25" t="s">
        <v>15</v>
      </c>
      <c r="D192" s="25" t="s">
        <v>11</v>
      </c>
      <c r="E192" s="25" t="s">
        <v>11</v>
      </c>
      <c r="F192" s="26">
        <f>F193+F196+F199+F202+F207+F210+F213+F220+F225+F227</f>
        <v>495255752</v>
      </c>
      <c r="G192" s="26">
        <f>G193+G196+G199+G202+G207+G210+G213+G220+G225+G227</f>
        <v>528004352</v>
      </c>
      <c r="H192" s="27">
        <f>H193+H196+H199+H202+H207+H210+H213+H220+H225+H227</f>
        <v>564814152</v>
      </c>
    </row>
    <row r="193" spans="1:8" ht="60">
      <c r="A193" s="15" t="s">
        <v>179</v>
      </c>
      <c r="B193" s="16" t="s">
        <v>160</v>
      </c>
      <c r="C193" s="16" t="s">
        <v>15</v>
      </c>
      <c r="D193" s="16" t="s">
        <v>180</v>
      </c>
      <c r="E193" s="16" t="s">
        <v>11</v>
      </c>
      <c r="F193" s="17">
        <f>F194+F195</f>
        <v>3975500</v>
      </c>
      <c r="G193" s="17">
        <v>3975500</v>
      </c>
      <c r="H193" s="18">
        <v>3975500</v>
      </c>
    </row>
    <row r="194" spans="1:8" ht="15">
      <c r="A194" s="15" t="s">
        <v>67</v>
      </c>
      <c r="B194" s="16" t="s">
        <v>160</v>
      </c>
      <c r="C194" s="16" t="s">
        <v>15</v>
      </c>
      <c r="D194" s="16" t="s">
        <v>180</v>
      </c>
      <c r="E194" s="16" t="s">
        <v>68</v>
      </c>
      <c r="F194" s="17">
        <v>3375500</v>
      </c>
      <c r="G194" s="17">
        <v>3375500</v>
      </c>
      <c r="H194" s="18">
        <v>3375500</v>
      </c>
    </row>
    <row r="195" spans="1:8" ht="15">
      <c r="A195" s="15" t="s">
        <v>174</v>
      </c>
      <c r="B195" s="16" t="s">
        <v>160</v>
      </c>
      <c r="C195" s="16" t="s">
        <v>15</v>
      </c>
      <c r="D195" s="16" t="s">
        <v>180</v>
      </c>
      <c r="E195" s="16" t="s">
        <v>175</v>
      </c>
      <c r="F195" s="17">
        <v>600000</v>
      </c>
      <c r="G195" s="17">
        <v>600000</v>
      </c>
      <c r="H195" s="18">
        <v>600000</v>
      </c>
    </row>
    <row r="196" spans="1:8" ht="60">
      <c r="A196" s="15" t="s">
        <v>181</v>
      </c>
      <c r="B196" s="16" t="s">
        <v>160</v>
      </c>
      <c r="C196" s="16" t="s">
        <v>15</v>
      </c>
      <c r="D196" s="16" t="s">
        <v>182</v>
      </c>
      <c r="E196" s="16" t="s">
        <v>11</v>
      </c>
      <c r="F196" s="17">
        <f>F197+F198</f>
        <v>209237</v>
      </c>
      <c r="G196" s="17">
        <f>G197+G198</f>
        <v>209237</v>
      </c>
      <c r="H196" s="18">
        <f>H197+H198</f>
        <v>209237</v>
      </c>
    </row>
    <row r="197" spans="1:8" ht="15">
      <c r="A197" s="15" t="s">
        <v>67</v>
      </c>
      <c r="B197" s="16" t="s">
        <v>160</v>
      </c>
      <c r="C197" s="16" t="s">
        <v>15</v>
      </c>
      <c r="D197" s="16" t="s">
        <v>182</v>
      </c>
      <c r="E197" s="16" t="s">
        <v>68</v>
      </c>
      <c r="F197" s="17">
        <v>177529</v>
      </c>
      <c r="G197" s="17">
        <v>177529</v>
      </c>
      <c r="H197" s="18">
        <v>177529</v>
      </c>
    </row>
    <row r="198" spans="1:8" ht="15">
      <c r="A198" s="15" t="s">
        <v>174</v>
      </c>
      <c r="B198" s="16" t="s">
        <v>160</v>
      </c>
      <c r="C198" s="16" t="s">
        <v>15</v>
      </c>
      <c r="D198" s="16" t="s">
        <v>182</v>
      </c>
      <c r="E198" s="16" t="s">
        <v>175</v>
      </c>
      <c r="F198" s="17">
        <v>31708</v>
      </c>
      <c r="G198" s="17">
        <v>31708</v>
      </c>
      <c r="H198" s="18">
        <v>31708</v>
      </c>
    </row>
    <row r="199" spans="1:8" ht="15">
      <c r="A199" s="15" t="s">
        <v>183</v>
      </c>
      <c r="B199" s="16" t="s">
        <v>160</v>
      </c>
      <c r="C199" s="16" t="s">
        <v>15</v>
      </c>
      <c r="D199" s="16" t="s">
        <v>184</v>
      </c>
      <c r="E199" s="16" t="s">
        <v>11</v>
      </c>
      <c r="F199" s="17">
        <f>F200+F201</f>
        <v>968110</v>
      </c>
      <c r="G199" s="17">
        <f>G200+G201</f>
        <v>968110</v>
      </c>
      <c r="H199" s="18">
        <f>H200+H201</f>
        <v>968110</v>
      </c>
    </row>
    <row r="200" spans="1:8" ht="60">
      <c r="A200" s="15" t="s">
        <v>65</v>
      </c>
      <c r="B200" s="16" t="s">
        <v>160</v>
      </c>
      <c r="C200" s="16" t="s">
        <v>15</v>
      </c>
      <c r="D200" s="16" t="s">
        <v>184</v>
      </c>
      <c r="E200" s="16" t="s">
        <v>66</v>
      </c>
      <c r="F200" s="17">
        <v>455030</v>
      </c>
      <c r="G200" s="17">
        <v>455030</v>
      </c>
      <c r="H200" s="18">
        <v>455030</v>
      </c>
    </row>
    <row r="201" spans="1:8" ht="60">
      <c r="A201" s="15" t="s">
        <v>172</v>
      </c>
      <c r="B201" s="16" t="s">
        <v>160</v>
      </c>
      <c r="C201" s="16" t="s">
        <v>15</v>
      </c>
      <c r="D201" s="16" t="s">
        <v>184</v>
      </c>
      <c r="E201" s="16" t="s">
        <v>173</v>
      </c>
      <c r="F201" s="17">
        <v>513080</v>
      </c>
      <c r="G201" s="17">
        <v>513080</v>
      </c>
      <c r="H201" s="18">
        <v>513080</v>
      </c>
    </row>
    <row r="202" spans="1:8" ht="30">
      <c r="A202" s="15" t="s">
        <v>185</v>
      </c>
      <c r="B202" s="16" t="s">
        <v>160</v>
      </c>
      <c r="C202" s="16" t="s">
        <v>15</v>
      </c>
      <c r="D202" s="16" t="s">
        <v>186</v>
      </c>
      <c r="E202" s="16" t="s">
        <v>11</v>
      </c>
      <c r="F202" s="17">
        <f>F203+F204+F205+F206</f>
        <v>95790309</v>
      </c>
      <c r="G202" s="17">
        <f>G203+G204+G205+G206</f>
        <v>88790309</v>
      </c>
      <c r="H202" s="18">
        <f>H203+H204+H205+H206</f>
        <v>88790309</v>
      </c>
    </row>
    <row r="203" spans="1:8" ht="60">
      <c r="A203" s="15" t="s">
        <v>65</v>
      </c>
      <c r="B203" s="16" t="s">
        <v>160</v>
      </c>
      <c r="C203" s="16" t="s">
        <v>15</v>
      </c>
      <c r="D203" s="16" t="s">
        <v>186</v>
      </c>
      <c r="E203" s="16" t="s">
        <v>66</v>
      </c>
      <c r="F203" s="17">
        <v>64806318</v>
      </c>
      <c r="G203" s="17">
        <v>64806318</v>
      </c>
      <c r="H203" s="18">
        <v>64806318</v>
      </c>
    </row>
    <row r="204" spans="1:8" ht="15">
      <c r="A204" s="15" t="s">
        <v>67</v>
      </c>
      <c r="B204" s="16" t="s">
        <v>160</v>
      </c>
      <c r="C204" s="16" t="s">
        <v>15</v>
      </c>
      <c r="D204" s="16" t="s">
        <v>186</v>
      </c>
      <c r="E204" s="16" t="s">
        <v>68</v>
      </c>
      <c r="F204" s="17">
        <v>8140889</v>
      </c>
      <c r="G204" s="17">
        <v>1140889</v>
      </c>
      <c r="H204" s="18">
        <v>1140889</v>
      </c>
    </row>
    <row r="205" spans="1:8" ht="60">
      <c r="A205" s="15" t="s">
        <v>172</v>
      </c>
      <c r="B205" s="16" t="s">
        <v>160</v>
      </c>
      <c r="C205" s="16" t="s">
        <v>15</v>
      </c>
      <c r="D205" s="16" t="s">
        <v>186</v>
      </c>
      <c r="E205" s="16" t="s">
        <v>173</v>
      </c>
      <c r="F205" s="17">
        <v>22532528</v>
      </c>
      <c r="G205" s="17">
        <v>22532528</v>
      </c>
      <c r="H205" s="18">
        <v>22532528</v>
      </c>
    </row>
    <row r="206" spans="1:8" ht="15">
      <c r="A206" s="15" t="s">
        <v>174</v>
      </c>
      <c r="B206" s="16" t="s">
        <v>160</v>
      </c>
      <c r="C206" s="16" t="s">
        <v>15</v>
      </c>
      <c r="D206" s="16" t="s">
        <v>186</v>
      </c>
      <c r="E206" s="16" t="s">
        <v>175</v>
      </c>
      <c r="F206" s="17">
        <v>310574</v>
      </c>
      <c r="G206" s="17">
        <v>310574</v>
      </c>
      <c r="H206" s="18">
        <v>310574</v>
      </c>
    </row>
    <row r="207" spans="1:8" ht="30">
      <c r="A207" s="15" t="s">
        <v>187</v>
      </c>
      <c r="B207" s="16" t="s">
        <v>160</v>
      </c>
      <c r="C207" s="16" t="s">
        <v>15</v>
      </c>
      <c r="D207" s="16" t="s">
        <v>188</v>
      </c>
      <c r="E207" s="16" t="s">
        <v>11</v>
      </c>
      <c r="F207" s="17">
        <f>F208+F209</f>
        <v>237825700</v>
      </c>
      <c r="G207" s="17">
        <f>G208+G209</f>
        <v>263508100</v>
      </c>
      <c r="H207" s="18">
        <f>H208+H209</f>
        <v>291837700</v>
      </c>
    </row>
    <row r="208" spans="1:8" ht="60">
      <c r="A208" s="15" t="s">
        <v>65</v>
      </c>
      <c r="B208" s="16" t="s">
        <v>160</v>
      </c>
      <c r="C208" s="16" t="s">
        <v>15</v>
      </c>
      <c r="D208" s="16" t="s">
        <v>188</v>
      </c>
      <c r="E208" s="16" t="s">
        <v>66</v>
      </c>
      <c r="F208" s="17">
        <v>183000000</v>
      </c>
      <c r="G208" s="17">
        <v>203070000</v>
      </c>
      <c r="H208" s="18">
        <v>224610000</v>
      </c>
    </row>
    <row r="209" spans="1:8" ht="60">
      <c r="A209" s="15" t="s">
        <v>172</v>
      </c>
      <c r="B209" s="16" t="s">
        <v>160</v>
      </c>
      <c r="C209" s="16" t="s">
        <v>15</v>
      </c>
      <c r="D209" s="16" t="s">
        <v>188</v>
      </c>
      <c r="E209" s="16" t="s">
        <v>173</v>
      </c>
      <c r="F209" s="17">
        <v>54825700</v>
      </c>
      <c r="G209" s="17">
        <v>60438100</v>
      </c>
      <c r="H209" s="18">
        <v>67227700</v>
      </c>
    </row>
    <row r="210" spans="1:8" ht="75">
      <c r="A210" s="15" t="s">
        <v>189</v>
      </c>
      <c r="B210" s="16" t="s">
        <v>160</v>
      </c>
      <c r="C210" s="16" t="s">
        <v>15</v>
      </c>
      <c r="D210" s="16" t="s">
        <v>190</v>
      </c>
      <c r="E210" s="16" t="s">
        <v>11</v>
      </c>
      <c r="F210" s="17">
        <f>F211+F212</f>
        <v>8248600</v>
      </c>
      <c r="G210" s="17">
        <f>G211+G212</f>
        <v>8248600</v>
      </c>
      <c r="H210" s="18">
        <f>H211+H212</f>
        <v>8248600</v>
      </c>
    </row>
    <row r="211" spans="1:8" ht="30">
      <c r="A211" s="15" t="s">
        <v>28</v>
      </c>
      <c r="B211" s="16" t="s">
        <v>160</v>
      </c>
      <c r="C211" s="16" t="s">
        <v>15</v>
      </c>
      <c r="D211" s="16" t="s">
        <v>190</v>
      </c>
      <c r="E211" s="16" t="s">
        <v>29</v>
      </c>
      <c r="F211" s="17">
        <v>3500000</v>
      </c>
      <c r="G211" s="17">
        <v>3500000</v>
      </c>
      <c r="H211" s="18">
        <v>3500000</v>
      </c>
    </row>
    <row r="212" spans="1:8" ht="15">
      <c r="A212" s="15" t="s">
        <v>174</v>
      </c>
      <c r="B212" s="16" t="s">
        <v>160</v>
      </c>
      <c r="C212" s="16" t="s">
        <v>15</v>
      </c>
      <c r="D212" s="16" t="s">
        <v>190</v>
      </c>
      <c r="E212" s="16" t="s">
        <v>175</v>
      </c>
      <c r="F212" s="17">
        <v>4748600</v>
      </c>
      <c r="G212" s="17">
        <v>4748600</v>
      </c>
      <c r="H212" s="18">
        <v>4748600</v>
      </c>
    </row>
    <row r="213" spans="1:8" ht="75">
      <c r="A213" s="15" t="s">
        <v>191</v>
      </c>
      <c r="B213" s="16" t="s">
        <v>160</v>
      </c>
      <c r="C213" s="16" t="s">
        <v>15</v>
      </c>
      <c r="D213" s="16" t="s">
        <v>192</v>
      </c>
      <c r="E213" s="16" t="s">
        <v>11</v>
      </c>
      <c r="F213" s="17">
        <f>F214+F215+F216+F217+F218+F219</f>
        <v>60786200</v>
      </c>
      <c r="G213" s="17">
        <f>G214+G215+G216+G217+G218+G219</f>
        <v>65695400</v>
      </c>
      <c r="H213" s="18">
        <f>H214+H215+H216+H217+H218+H219</f>
        <v>71108600</v>
      </c>
    </row>
    <row r="214" spans="1:8" ht="30">
      <c r="A214" s="15" t="s">
        <v>153</v>
      </c>
      <c r="B214" s="16" t="s">
        <v>160</v>
      </c>
      <c r="C214" s="16" t="s">
        <v>15</v>
      </c>
      <c r="D214" s="16" t="s">
        <v>192</v>
      </c>
      <c r="E214" s="16" t="s">
        <v>154</v>
      </c>
      <c r="F214" s="17">
        <v>14736567</v>
      </c>
      <c r="G214" s="17">
        <v>15915492</v>
      </c>
      <c r="H214" s="18">
        <v>17188730</v>
      </c>
    </row>
    <row r="215" spans="1:8" ht="30">
      <c r="A215" s="15" t="s">
        <v>26</v>
      </c>
      <c r="B215" s="16" t="s">
        <v>160</v>
      </c>
      <c r="C215" s="16" t="s">
        <v>15</v>
      </c>
      <c r="D215" s="16" t="s">
        <v>192</v>
      </c>
      <c r="E215" s="16" t="s">
        <v>27</v>
      </c>
      <c r="F215" s="17">
        <v>219595</v>
      </c>
      <c r="G215" s="17">
        <v>237715</v>
      </c>
      <c r="H215" s="18">
        <v>257285</v>
      </c>
    </row>
    <row r="216" spans="1:8" ht="30">
      <c r="A216" s="15" t="s">
        <v>28</v>
      </c>
      <c r="B216" s="16" t="s">
        <v>160</v>
      </c>
      <c r="C216" s="16" t="s">
        <v>15</v>
      </c>
      <c r="D216" s="16" t="s">
        <v>192</v>
      </c>
      <c r="E216" s="16" t="s">
        <v>29</v>
      </c>
      <c r="F216" s="17">
        <v>3763639</v>
      </c>
      <c r="G216" s="17">
        <v>4064178</v>
      </c>
      <c r="H216" s="18">
        <v>4446330</v>
      </c>
    </row>
    <row r="217" spans="1:8" ht="60">
      <c r="A217" s="15" t="s">
        <v>172</v>
      </c>
      <c r="B217" s="16" t="s">
        <v>160</v>
      </c>
      <c r="C217" s="16" t="s">
        <v>15</v>
      </c>
      <c r="D217" s="16" t="s">
        <v>192</v>
      </c>
      <c r="E217" s="16" t="s">
        <v>173</v>
      </c>
      <c r="F217" s="17">
        <v>41260599</v>
      </c>
      <c r="G217" s="17">
        <v>44607751</v>
      </c>
      <c r="H217" s="18">
        <v>48276371</v>
      </c>
    </row>
    <row r="218" spans="1:8" ht="15">
      <c r="A218" s="15" t="s">
        <v>174</v>
      </c>
      <c r="B218" s="16" t="s">
        <v>160</v>
      </c>
      <c r="C218" s="16" t="s">
        <v>15</v>
      </c>
      <c r="D218" s="16" t="s">
        <v>192</v>
      </c>
      <c r="E218" s="16" t="s">
        <v>175</v>
      </c>
      <c r="F218" s="17">
        <v>759000</v>
      </c>
      <c r="G218" s="17">
        <v>819720</v>
      </c>
      <c r="H218" s="18">
        <v>885298</v>
      </c>
    </row>
    <row r="219" spans="1:8" ht="30">
      <c r="A219" s="15" t="s">
        <v>36</v>
      </c>
      <c r="B219" s="16" t="s">
        <v>160</v>
      </c>
      <c r="C219" s="16" t="s">
        <v>15</v>
      </c>
      <c r="D219" s="16" t="s">
        <v>192</v>
      </c>
      <c r="E219" s="16" t="s">
        <v>37</v>
      </c>
      <c r="F219" s="17">
        <v>46800</v>
      </c>
      <c r="G219" s="17">
        <v>50544</v>
      </c>
      <c r="H219" s="18">
        <v>54586</v>
      </c>
    </row>
    <row r="220" spans="1:8" ht="30">
      <c r="A220" s="15" t="s">
        <v>193</v>
      </c>
      <c r="B220" s="16" t="s">
        <v>160</v>
      </c>
      <c r="C220" s="16" t="s">
        <v>15</v>
      </c>
      <c r="D220" s="16" t="s">
        <v>194</v>
      </c>
      <c r="E220" s="16" t="s">
        <v>11</v>
      </c>
      <c r="F220" s="17">
        <f>F221+F222+F223+F224</f>
        <v>85418096</v>
      </c>
      <c r="G220" s="17">
        <f>G221+G222+G223+G224</f>
        <v>95489096</v>
      </c>
      <c r="H220" s="18">
        <f>H221+H222+H223+H224</f>
        <v>97218096</v>
      </c>
    </row>
    <row r="221" spans="1:8" ht="60">
      <c r="A221" s="15" t="s">
        <v>65</v>
      </c>
      <c r="B221" s="16" t="s">
        <v>160</v>
      </c>
      <c r="C221" s="16" t="s">
        <v>15</v>
      </c>
      <c r="D221" s="16" t="s">
        <v>194</v>
      </c>
      <c r="E221" s="16" t="s">
        <v>66</v>
      </c>
      <c r="F221" s="17">
        <v>49969338</v>
      </c>
      <c r="G221" s="17">
        <v>56240338</v>
      </c>
      <c r="H221" s="18">
        <v>57369338</v>
      </c>
    </row>
    <row r="222" spans="1:8" ht="15">
      <c r="A222" s="15" t="s">
        <v>67</v>
      </c>
      <c r="B222" s="16" t="s">
        <v>160</v>
      </c>
      <c r="C222" s="16" t="s">
        <v>15</v>
      </c>
      <c r="D222" s="16" t="s">
        <v>194</v>
      </c>
      <c r="E222" s="16" t="s">
        <v>68</v>
      </c>
      <c r="F222" s="17">
        <v>140000</v>
      </c>
      <c r="G222" s="17">
        <v>140000</v>
      </c>
      <c r="H222" s="18">
        <v>140000</v>
      </c>
    </row>
    <row r="223" spans="1:8" ht="60">
      <c r="A223" s="15" t="s">
        <v>172</v>
      </c>
      <c r="B223" s="16" t="s">
        <v>160</v>
      </c>
      <c r="C223" s="16" t="s">
        <v>15</v>
      </c>
      <c r="D223" s="16" t="s">
        <v>194</v>
      </c>
      <c r="E223" s="16" t="s">
        <v>173</v>
      </c>
      <c r="F223" s="17">
        <v>35258758</v>
      </c>
      <c r="G223" s="17">
        <v>39058758</v>
      </c>
      <c r="H223" s="18">
        <v>39658758</v>
      </c>
    </row>
    <row r="224" spans="1:8" ht="15">
      <c r="A224" s="15" t="s">
        <v>174</v>
      </c>
      <c r="B224" s="16" t="s">
        <v>160</v>
      </c>
      <c r="C224" s="16" t="s">
        <v>15</v>
      </c>
      <c r="D224" s="16" t="s">
        <v>194</v>
      </c>
      <c r="E224" s="16" t="s">
        <v>175</v>
      </c>
      <c r="F224" s="17">
        <v>50000</v>
      </c>
      <c r="G224" s="17">
        <v>50000</v>
      </c>
      <c r="H224" s="18">
        <v>50000</v>
      </c>
    </row>
    <row r="225" spans="1:8" ht="45">
      <c r="A225" s="15" t="s">
        <v>195</v>
      </c>
      <c r="B225" s="16" t="s">
        <v>160</v>
      </c>
      <c r="C225" s="16" t="s">
        <v>15</v>
      </c>
      <c r="D225" s="16" t="s">
        <v>196</v>
      </c>
      <c r="E225" s="16" t="s">
        <v>11</v>
      </c>
      <c r="F225" s="17">
        <f>F226</f>
        <v>1017000</v>
      </c>
      <c r="G225" s="17">
        <f>G226</f>
        <v>560000</v>
      </c>
      <c r="H225" s="18">
        <f>H226</f>
        <v>1229000</v>
      </c>
    </row>
    <row r="226" spans="1:8" ht="15">
      <c r="A226" s="15" t="s">
        <v>67</v>
      </c>
      <c r="B226" s="16" t="s">
        <v>160</v>
      </c>
      <c r="C226" s="16" t="s">
        <v>15</v>
      </c>
      <c r="D226" s="16" t="s">
        <v>196</v>
      </c>
      <c r="E226" s="16" t="s">
        <v>68</v>
      </c>
      <c r="F226" s="17">
        <v>1017000</v>
      </c>
      <c r="G226" s="17">
        <v>560000</v>
      </c>
      <c r="H226" s="18">
        <v>1229000</v>
      </c>
    </row>
    <row r="227" spans="1:8" ht="30">
      <c r="A227" s="15" t="s">
        <v>197</v>
      </c>
      <c r="B227" s="16" t="s">
        <v>160</v>
      </c>
      <c r="C227" s="16" t="s">
        <v>15</v>
      </c>
      <c r="D227" s="16" t="s">
        <v>198</v>
      </c>
      <c r="E227" s="16" t="s">
        <v>11</v>
      </c>
      <c r="F227" s="17">
        <f>F228</f>
        <v>1017000</v>
      </c>
      <c r="G227" s="17">
        <f>G228</f>
        <v>560000</v>
      </c>
      <c r="H227" s="18">
        <f>H228</f>
        <v>1229000</v>
      </c>
    </row>
    <row r="228" spans="1:8" ht="15">
      <c r="A228" s="15" t="s">
        <v>67</v>
      </c>
      <c r="B228" s="16" t="s">
        <v>160</v>
      </c>
      <c r="C228" s="16" t="s">
        <v>15</v>
      </c>
      <c r="D228" s="16" t="s">
        <v>198</v>
      </c>
      <c r="E228" s="16" t="s">
        <v>68</v>
      </c>
      <c r="F228" s="17">
        <v>1017000</v>
      </c>
      <c r="G228" s="17">
        <v>560000</v>
      </c>
      <c r="H228" s="18">
        <v>1229000</v>
      </c>
    </row>
    <row r="229" spans="1:8" ht="14.25">
      <c r="A229" s="24" t="s">
        <v>199</v>
      </c>
      <c r="B229" s="25" t="s">
        <v>160</v>
      </c>
      <c r="C229" s="25" t="s">
        <v>160</v>
      </c>
      <c r="D229" s="25" t="s">
        <v>11</v>
      </c>
      <c r="E229" s="25" t="s">
        <v>11</v>
      </c>
      <c r="F229" s="26">
        <f>F230+F235+F239+F244+F247+F249+F252</f>
        <v>26138730</v>
      </c>
      <c r="G229" s="26">
        <f>G230+G235+G239+G244+G247+G249+G252</f>
        <v>26138730</v>
      </c>
      <c r="H229" s="27">
        <f>H230+H235+H239+H244+H247+H249+H252</f>
        <v>26138730</v>
      </c>
    </row>
    <row r="230" spans="1:8" ht="45">
      <c r="A230" s="15" t="s">
        <v>200</v>
      </c>
      <c r="B230" s="16" t="s">
        <v>160</v>
      </c>
      <c r="C230" s="16" t="s">
        <v>160</v>
      </c>
      <c r="D230" s="16" t="s">
        <v>201</v>
      </c>
      <c r="E230" s="16" t="s">
        <v>11</v>
      </c>
      <c r="F230" s="17">
        <f>F231+F232+F233+F234</f>
        <v>1678800</v>
      </c>
      <c r="G230" s="17">
        <f>G231+G232+G233+G234</f>
        <v>1678800</v>
      </c>
      <c r="H230" s="18">
        <f>H231+H232+H233+H234</f>
        <v>1678800</v>
      </c>
    </row>
    <row r="231" spans="1:8" ht="30">
      <c r="A231" s="15" t="s">
        <v>28</v>
      </c>
      <c r="B231" s="16" t="s">
        <v>160</v>
      </c>
      <c r="C231" s="16" t="s">
        <v>160</v>
      </c>
      <c r="D231" s="16" t="s">
        <v>201</v>
      </c>
      <c r="E231" s="16" t="s">
        <v>29</v>
      </c>
      <c r="F231" s="17">
        <v>700800</v>
      </c>
      <c r="G231" s="17">
        <v>700800</v>
      </c>
      <c r="H231" s="18">
        <v>700800</v>
      </c>
    </row>
    <row r="232" spans="1:8" ht="15">
      <c r="A232" s="15" t="s">
        <v>202</v>
      </c>
      <c r="B232" s="16" t="s">
        <v>160</v>
      </c>
      <c r="C232" s="16" t="s">
        <v>160</v>
      </c>
      <c r="D232" s="16" t="s">
        <v>201</v>
      </c>
      <c r="E232" s="16" t="s">
        <v>203</v>
      </c>
      <c r="F232" s="17">
        <v>485000</v>
      </c>
      <c r="G232" s="17">
        <v>485000</v>
      </c>
      <c r="H232" s="18">
        <v>485000</v>
      </c>
    </row>
    <row r="233" spans="1:8" ht="15">
      <c r="A233" s="15" t="s">
        <v>204</v>
      </c>
      <c r="B233" s="16" t="s">
        <v>160</v>
      </c>
      <c r="C233" s="16" t="s">
        <v>160</v>
      </c>
      <c r="D233" s="16" t="s">
        <v>201</v>
      </c>
      <c r="E233" s="16" t="s">
        <v>205</v>
      </c>
      <c r="F233" s="17">
        <v>100000</v>
      </c>
      <c r="G233" s="17">
        <v>100000</v>
      </c>
      <c r="H233" s="18">
        <v>100000</v>
      </c>
    </row>
    <row r="234" spans="1:8" ht="15">
      <c r="A234" s="15" t="s">
        <v>67</v>
      </c>
      <c r="B234" s="16" t="s">
        <v>160</v>
      </c>
      <c r="C234" s="16" t="s">
        <v>160</v>
      </c>
      <c r="D234" s="16" t="s">
        <v>201</v>
      </c>
      <c r="E234" s="16" t="s">
        <v>68</v>
      </c>
      <c r="F234" s="17">
        <v>393000</v>
      </c>
      <c r="G234" s="17">
        <v>393000</v>
      </c>
      <c r="H234" s="18">
        <v>393000</v>
      </c>
    </row>
    <row r="235" spans="1:8" ht="45">
      <c r="A235" s="15" t="s">
        <v>206</v>
      </c>
      <c r="B235" s="16" t="s">
        <v>160</v>
      </c>
      <c r="C235" s="16" t="s">
        <v>160</v>
      </c>
      <c r="D235" s="16" t="s">
        <v>207</v>
      </c>
      <c r="E235" s="16" t="s">
        <v>11</v>
      </c>
      <c r="F235" s="17">
        <f>F236+F237+F238</f>
        <v>130000</v>
      </c>
      <c r="G235" s="17">
        <f>G236+G237+G238</f>
        <v>130000</v>
      </c>
      <c r="H235" s="18">
        <f>H236+H237+H238</f>
        <v>130000</v>
      </c>
    </row>
    <row r="236" spans="1:8" ht="30">
      <c r="A236" s="15" t="s">
        <v>28</v>
      </c>
      <c r="B236" s="16" t="s">
        <v>160</v>
      </c>
      <c r="C236" s="16" t="s">
        <v>160</v>
      </c>
      <c r="D236" s="16" t="s">
        <v>207</v>
      </c>
      <c r="E236" s="16" t="s">
        <v>29</v>
      </c>
      <c r="F236" s="17">
        <v>3500</v>
      </c>
      <c r="G236" s="17">
        <v>3500</v>
      </c>
      <c r="H236" s="18">
        <v>3500</v>
      </c>
    </row>
    <row r="237" spans="1:8" ht="15">
      <c r="A237" s="15" t="s">
        <v>67</v>
      </c>
      <c r="B237" s="16" t="s">
        <v>160</v>
      </c>
      <c r="C237" s="16" t="s">
        <v>160</v>
      </c>
      <c r="D237" s="16" t="s">
        <v>207</v>
      </c>
      <c r="E237" s="16" t="s">
        <v>68</v>
      </c>
      <c r="F237" s="17">
        <v>90720</v>
      </c>
      <c r="G237" s="17">
        <v>90720</v>
      </c>
      <c r="H237" s="18">
        <v>90720</v>
      </c>
    </row>
    <row r="238" spans="1:8" ht="15">
      <c r="A238" s="15" t="s">
        <v>174</v>
      </c>
      <c r="B238" s="16" t="s">
        <v>160</v>
      </c>
      <c r="C238" s="16" t="s">
        <v>160</v>
      </c>
      <c r="D238" s="16" t="s">
        <v>207</v>
      </c>
      <c r="E238" s="16" t="s">
        <v>175</v>
      </c>
      <c r="F238" s="17">
        <v>35780</v>
      </c>
      <c r="G238" s="17">
        <v>35780</v>
      </c>
      <c r="H238" s="18">
        <v>35780</v>
      </c>
    </row>
    <row r="239" spans="1:8" ht="60">
      <c r="A239" s="15" t="s">
        <v>208</v>
      </c>
      <c r="B239" s="16" t="s">
        <v>160</v>
      </c>
      <c r="C239" s="16" t="s">
        <v>160</v>
      </c>
      <c r="D239" s="16" t="s">
        <v>209</v>
      </c>
      <c r="E239" s="16" t="s">
        <v>11</v>
      </c>
      <c r="F239" s="17">
        <f>F240+F241+F242+F243</f>
        <v>3147100</v>
      </c>
      <c r="G239" s="17">
        <f>G240+G241+G242+G243</f>
        <v>3147100</v>
      </c>
      <c r="H239" s="18">
        <f>H240+H241+H242+H243</f>
        <v>3147100</v>
      </c>
    </row>
    <row r="240" spans="1:8" ht="30">
      <c r="A240" s="15" t="s">
        <v>28</v>
      </c>
      <c r="B240" s="16" t="s">
        <v>160</v>
      </c>
      <c r="C240" s="16" t="s">
        <v>160</v>
      </c>
      <c r="D240" s="16" t="s">
        <v>209</v>
      </c>
      <c r="E240" s="16" t="s">
        <v>29</v>
      </c>
      <c r="F240" s="17">
        <v>38700</v>
      </c>
      <c r="G240" s="17">
        <v>38700</v>
      </c>
      <c r="H240" s="18">
        <v>38700</v>
      </c>
    </row>
    <row r="241" spans="1:8" ht="30">
      <c r="A241" s="15" t="s">
        <v>210</v>
      </c>
      <c r="B241" s="16" t="s">
        <v>160</v>
      </c>
      <c r="C241" s="16" t="s">
        <v>160</v>
      </c>
      <c r="D241" s="16" t="s">
        <v>209</v>
      </c>
      <c r="E241" s="16" t="s">
        <v>211</v>
      </c>
      <c r="F241" s="17">
        <v>1597100</v>
      </c>
      <c r="G241" s="17">
        <v>1597100</v>
      </c>
      <c r="H241" s="18">
        <v>1597100</v>
      </c>
    </row>
    <row r="242" spans="1:8" ht="15">
      <c r="A242" s="15" t="s">
        <v>67</v>
      </c>
      <c r="B242" s="16" t="s">
        <v>160</v>
      </c>
      <c r="C242" s="16" t="s">
        <v>160</v>
      </c>
      <c r="D242" s="16" t="s">
        <v>209</v>
      </c>
      <c r="E242" s="16" t="s">
        <v>68</v>
      </c>
      <c r="F242" s="17">
        <v>1106500</v>
      </c>
      <c r="G242" s="17">
        <v>1106500</v>
      </c>
      <c r="H242" s="18">
        <v>1106500</v>
      </c>
    </row>
    <row r="243" spans="1:8" ht="15">
      <c r="A243" s="15" t="s">
        <v>174</v>
      </c>
      <c r="B243" s="16" t="s">
        <v>160</v>
      </c>
      <c r="C243" s="16" t="s">
        <v>160</v>
      </c>
      <c r="D243" s="16" t="s">
        <v>209</v>
      </c>
      <c r="E243" s="16" t="s">
        <v>175</v>
      </c>
      <c r="F243" s="17">
        <v>404800</v>
      </c>
      <c r="G243" s="17">
        <v>404800</v>
      </c>
      <c r="H243" s="18">
        <v>404800</v>
      </c>
    </row>
    <row r="244" spans="1:8" ht="30">
      <c r="A244" s="15" t="s">
        <v>212</v>
      </c>
      <c r="B244" s="16" t="s">
        <v>160</v>
      </c>
      <c r="C244" s="16" t="s">
        <v>160</v>
      </c>
      <c r="D244" s="16" t="s">
        <v>213</v>
      </c>
      <c r="E244" s="16" t="s">
        <v>11</v>
      </c>
      <c r="F244" s="17">
        <f>F245+F246</f>
        <v>11651775</v>
      </c>
      <c r="G244" s="17">
        <f>G245+G246</f>
        <v>11651775</v>
      </c>
      <c r="H244" s="18">
        <f>H245+H246</f>
        <v>11651775</v>
      </c>
    </row>
    <row r="245" spans="1:8" ht="60">
      <c r="A245" s="15" t="s">
        <v>65</v>
      </c>
      <c r="B245" s="16" t="s">
        <v>160</v>
      </c>
      <c r="C245" s="16" t="s">
        <v>160</v>
      </c>
      <c r="D245" s="16" t="s">
        <v>213</v>
      </c>
      <c r="E245" s="16" t="s">
        <v>66</v>
      </c>
      <c r="F245" s="17">
        <v>10971420</v>
      </c>
      <c r="G245" s="17">
        <v>10971420</v>
      </c>
      <c r="H245" s="18">
        <v>10971420</v>
      </c>
    </row>
    <row r="246" spans="1:8" ht="15">
      <c r="A246" s="15" t="s">
        <v>67</v>
      </c>
      <c r="B246" s="16" t="s">
        <v>160</v>
      </c>
      <c r="C246" s="16" t="s">
        <v>160</v>
      </c>
      <c r="D246" s="16" t="s">
        <v>213</v>
      </c>
      <c r="E246" s="16" t="s">
        <v>68</v>
      </c>
      <c r="F246" s="17">
        <v>680355</v>
      </c>
      <c r="G246" s="17">
        <v>680355</v>
      </c>
      <c r="H246" s="18">
        <v>680355</v>
      </c>
    </row>
    <row r="247" spans="1:8" ht="15">
      <c r="A247" s="15" t="s">
        <v>183</v>
      </c>
      <c r="B247" s="16" t="s">
        <v>160</v>
      </c>
      <c r="C247" s="16" t="s">
        <v>160</v>
      </c>
      <c r="D247" s="16" t="s">
        <v>184</v>
      </c>
      <c r="E247" s="16" t="s">
        <v>11</v>
      </c>
      <c r="F247" s="17">
        <f>F248</f>
        <v>740000</v>
      </c>
      <c r="G247" s="17">
        <f>G248</f>
        <v>740000</v>
      </c>
      <c r="H247" s="18">
        <f>H248</f>
        <v>740000</v>
      </c>
    </row>
    <row r="248" spans="1:8" ht="60">
      <c r="A248" s="15" t="s">
        <v>65</v>
      </c>
      <c r="B248" s="16" t="s">
        <v>160</v>
      </c>
      <c r="C248" s="16" t="s">
        <v>160</v>
      </c>
      <c r="D248" s="16" t="s">
        <v>184</v>
      </c>
      <c r="E248" s="16" t="s">
        <v>66</v>
      </c>
      <c r="F248" s="17">
        <v>740000</v>
      </c>
      <c r="G248" s="17">
        <v>740000</v>
      </c>
      <c r="H248" s="18">
        <v>740000</v>
      </c>
    </row>
    <row r="249" spans="1:8" ht="30">
      <c r="A249" s="15" t="s">
        <v>214</v>
      </c>
      <c r="B249" s="16" t="s">
        <v>160</v>
      </c>
      <c r="C249" s="16" t="s">
        <v>160</v>
      </c>
      <c r="D249" s="16" t="s">
        <v>215</v>
      </c>
      <c r="E249" s="16" t="s">
        <v>11</v>
      </c>
      <c r="F249" s="17">
        <f>F250+F251</f>
        <v>8239670</v>
      </c>
      <c r="G249" s="17">
        <f>G250+G251</f>
        <v>8239670</v>
      </c>
      <c r="H249" s="18">
        <f>H250+H251</f>
        <v>8239670</v>
      </c>
    </row>
    <row r="250" spans="1:8" ht="60">
      <c r="A250" s="15" t="s">
        <v>65</v>
      </c>
      <c r="B250" s="16" t="s">
        <v>160</v>
      </c>
      <c r="C250" s="16" t="s">
        <v>160</v>
      </c>
      <c r="D250" s="16" t="s">
        <v>215</v>
      </c>
      <c r="E250" s="16" t="s">
        <v>66</v>
      </c>
      <c r="F250" s="17">
        <v>8119670</v>
      </c>
      <c r="G250" s="17">
        <v>8119670</v>
      </c>
      <c r="H250" s="18">
        <v>8119670</v>
      </c>
    </row>
    <row r="251" spans="1:8" ht="15">
      <c r="A251" s="15" t="s">
        <v>67</v>
      </c>
      <c r="B251" s="16" t="s">
        <v>160</v>
      </c>
      <c r="C251" s="16" t="s">
        <v>160</v>
      </c>
      <c r="D251" s="16" t="s">
        <v>215</v>
      </c>
      <c r="E251" s="16" t="s">
        <v>68</v>
      </c>
      <c r="F251" s="17">
        <v>120000</v>
      </c>
      <c r="G251" s="17">
        <v>120000</v>
      </c>
      <c r="H251" s="18">
        <v>120000</v>
      </c>
    </row>
    <row r="252" spans="1:8" ht="30">
      <c r="A252" s="15" t="s">
        <v>216</v>
      </c>
      <c r="B252" s="16" t="s">
        <v>160</v>
      </c>
      <c r="C252" s="16" t="s">
        <v>160</v>
      </c>
      <c r="D252" s="16" t="s">
        <v>217</v>
      </c>
      <c r="E252" s="16" t="s">
        <v>11</v>
      </c>
      <c r="F252" s="17">
        <f>F253+F254</f>
        <v>551385</v>
      </c>
      <c r="G252" s="17">
        <f>G253+G254</f>
        <v>551385</v>
      </c>
      <c r="H252" s="18">
        <f>H253+H254</f>
        <v>551385</v>
      </c>
    </row>
    <row r="253" spans="1:8" ht="15">
      <c r="A253" s="15" t="s">
        <v>67</v>
      </c>
      <c r="B253" s="16" t="s">
        <v>160</v>
      </c>
      <c r="C253" s="16" t="s">
        <v>160</v>
      </c>
      <c r="D253" s="16" t="s">
        <v>217</v>
      </c>
      <c r="E253" s="16" t="s">
        <v>68</v>
      </c>
      <c r="F253" s="17">
        <v>240900</v>
      </c>
      <c r="G253" s="17">
        <v>240900</v>
      </c>
      <c r="H253" s="18">
        <v>240900</v>
      </c>
    </row>
    <row r="254" spans="1:8" ht="15">
      <c r="A254" s="15" t="s">
        <v>174</v>
      </c>
      <c r="B254" s="16" t="s">
        <v>160</v>
      </c>
      <c r="C254" s="16" t="s">
        <v>160</v>
      </c>
      <c r="D254" s="16" t="s">
        <v>217</v>
      </c>
      <c r="E254" s="16" t="s">
        <v>175</v>
      </c>
      <c r="F254" s="17">
        <v>310485</v>
      </c>
      <c r="G254" s="17">
        <v>310485</v>
      </c>
      <c r="H254" s="18">
        <v>310485</v>
      </c>
    </row>
    <row r="255" spans="1:8" ht="14.25">
      <c r="A255" s="24" t="s">
        <v>218</v>
      </c>
      <c r="B255" s="25" t="s">
        <v>160</v>
      </c>
      <c r="C255" s="25" t="s">
        <v>62</v>
      </c>
      <c r="D255" s="25" t="s">
        <v>11</v>
      </c>
      <c r="E255" s="25" t="s">
        <v>11</v>
      </c>
      <c r="F255" s="26">
        <f>F256+F258+F260+F262+F264+F266+F268+F270+F277</f>
        <v>15380818</v>
      </c>
      <c r="G255" s="26">
        <f>G256+G258+G260+G262+G264+G266+G268+G270+G277</f>
        <v>15432086</v>
      </c>
      <c r="H255" s="27">
        <f>H256+H258+H260+H262+H264+H266+H268+H270+H277</f>
        <v>18817613</v>
      </c>
    </row>
    <row r="256" spans="1:8" ht="45">
      <c r="A256" s="15" t="s">
        <v>206</v>
      </c>
      <c r="B256" s="16" t="s">
        <v>160</v>
      </c>
      <c r="C256" s="16" t="s">
        <v>62</v>
      </c>
      <c r="D256" s="16" t="s">
        <v>207</v>
      </c>
      <c r="E256" s="16" t="s">
        <v>11</v>
      </c>
      <c r="F256" s="17">
        <f>F257</f>
        <v>15000</v>
      </c>
      <c r="G256" s="17">
        <f>G257</f>
        <v>15000</v>
      </c>
      <c r="H256" s="18">
        <f>H257</f>
        <v>15000</v>
      </c>
    </row>
    <row r="257" spans="1:8" ht="30">
      <c r="A257" s="15" t="s">
        <v>28</v>
      </c>
      <c r="B257" s="16" t="s">
        <v>160</v>
      </c>
      <c r="C257" s="16" t="s">
        <v>62</v>
      </c>
      <c r="D257" s="16" t="s">
        <v>207</v>
      </c>
      <c r="E257" s="16" t="s">
        <v>29</v>
      </c>
      <c r="F257" s="17">
        <v>15000</v>
      </c>
      <c r="G257" s="17">
        <v>15000</v>
      </c>
      <c r="H257" s="18">
        <v>15000</v>
      </c>
    </row>
    <row r="258" spans="1:8" ht="45">
      <c r="A258" s="15" t="s">
        <v>219</v>
      </c>
      <c r="B258" s="16" t="s">
        <v>160</v>
      </c>
      <c r="C258" s="16" t="s">
        <v>62</v>
      </c>
      <c r="D258" s="16" t="s">
        <v>220</v>
      </c>
      <c r="E258" s="16" t="s">
        <v>11</v>
      </c>
      <c r="F258" s="17">
        <f>F259</f>
        <v>126000</v>
      </c>
      <c r="G258" s="17">
        <f>G259</f>
        <v>174700</v>
      </c>
      <c r="H258" s="18">
        <f>H259</f>
        <v>474700</v>
      </c>
    </row>
    <row r="259" spans="1:8" ht="30">
      <c r="A259" s="15" t="s">
        <v>28</v>
      </c>
      <c r="B259" s="16" t="s">
        <v>160</v>
      </c>
      <c r="C259" s="16" t="s">
        <v>62</v>
      </c>
      <c r="D259" s="16" t="s">
        <v>220</v>
      </c>
      <c r="E259" s="16" t="s">
        <v>29</v>
      </c>
      <c r="F259" s="17">
        <v>126000</v>
      </c>
      <c r="G259" s="17">
        <v>174700</v>
      </c>
      <c r="H259" s="18">
        <v>474700</v>
      </c>
    </row>
    <row r="260" spans="1:8" ht="45">
      <c r="A260" s="15" t="s">
        <v>221</v>
      </c>
      <c r="B260" s="16" t="s">
        <v>160</v>
      </c>
      <c r="C260" s="16" t="s">
        <v>62</v>
      </c>
      <c r="D260" s="16" t="s">
        <v>222</v>
      </c>
      <c r="E260" s="16" t="s">
        <v>11</v>
      </c>
      <c r="F260" s="17">
        <f>F261</f>
        <v>6632</v>
      </c>
      <c r="G260" s="17">
        <f>G261</f>
        <v>9200</v>
      </c>
      <c r="H260" s="18">
        <f>H261</f>
        <v>15790</v>
      </c>
    </row>
    <row r="261" spans="1:8" ht="30">
      <c r="A261" s="15" t="s">
        <v>28</v>
      </c>
      <c r="B261" s="16" t="s">
        <v>160</v>
      </c>
      <c r="C261" s="16" t="s">
        <v>62</v>
      </c>
      <c r="D261" s="16" t="s">
        <v>222</v>
      </c>
      <c r="E261" s="16" t="s">
        <v>29</v>
      </c>
      <c r="F261" s="17">
        <v>6632</v>
      </c>
      <c r="G261" s="17">
        <v>9200</v>
      </c>
      <c r="H261" s="18">
        <v>15790</v>
      </c>
    </row>
    <row r="262" spans="1:8" ht="60">
      <c r="A262" s="15" t="s">
        <v>223</v>
      </c>
      <c r="B262" s="16" t="s">
        <v>160</v>
      </c>
      <c r="C262" s="16" t="s">
        <v>62</v>
      </c>
      <c r="D262" s="16" t="s">
        <v>224</v>
      </c>
      <c r="E262" s="16" t="s">
        <v>11</v>
      </c>
      <c r="F262" s="17">
        <f>F263</f>
        <v>575000</v>
      </c>
      <c r="G262" s="17">
        <f>G263</f>
        <v>575000</v>
      </c>
      <c r="H262" s="18">
        <f>H263</f>
        <v>0</v>
      </c>
    </row>
    <row r="263" spans="1:8" ht="15">
      <c r="A263" s="15" t="s">
        <v>67</v>
      </c>
      <c r="B263" s="16" t="s">
        <v>160</v>
      </c>
      <c r="C263" s="16" t="s">
        <v>62</v>
      </c>
      <c r="D263" s="16" t="s">
        <v>224</v>
      </c>
      <c r="E263" s="16" t="s">
        <v>68</v>
      </c>
      <c r="F263" s="17">
        <v>575000</v>
      </c>
      <c r="G263" s="17">
        <v>575000</v>
      </c>
      <c r="H263" s="18">
        <v>0</v>
      </c>
    </row>
    <row r="264" spans="1:8" ht="45">
      <c r="A264" s="15" t="s">
        <v>225</v>
      </c>
      <c r="B264" s="16" t="s">
        <v>160</v>
      </c>
      <c r="C264" s="16" t="s">
        <v>62</v>
      </c>
      <c r="D264" s="16" t="s">
        <v>226</v>
      </c>
      <c r="E264" s="16" t="s">
        <v>11</v>
      </c>
      <c r="F264" s="17">
        <f>F265</f>
        <v>30263</v>
      </c>
      <c r="G264" s="17">
        <f>G265</f>
        <v>30263</v>
      </c>
      <c r="H264" s="18">
        <f>H265</f>
        <v>0</v>
      </c>
    </row>
    <row r="265" spans="1:8" ht="15">
      <c r="A265" s="15" t="s">
        <v>67</v>
      </c>
      <c r="B265" s="16" t="s">
        <v>160</v>
      </c>
      <c r="C265" s="16" t="s">
        <v>62</v>
      </c>
      <c r="D265" s="16" t="s">
        <v>226</v>
      </c>
      <c r="E265" s="16" t="s">
        <v>68</v>
      </c>
      <c r="F265" s="17">
        <v>30263</v>
      </c>
      <c r="G265" s="17">
        <v>30263</v>
      </c>
      <c r="H265" s="18">
        <v>0</v>
      </c>
    </row>
    <row r="266" spans="1:8" ht="60">
      <c r="A266" s="15" t="s">
        <v>227</v>
      </c>
      <c r="B266" s="16" t="s">
        <v>160</v>
      </c>
      <c r="C266" s="16" t="s">
        <v>62</v>
      </c>
      <c r="D266" s="16" t="s">
        <v>228</v>
      </c>
      <c r="E266" s="16" t="s">
        <v>11</v>
      </c>
      <c r="F266" s="17">
        <f>F267</f>
        <v>0</v>
      </c>
      <c r="G266" s="17">
        <f>G267</f>
        <v>0</v>
      </c>
      <c r="H266" s="18">
        <f>H267</f>
        <v>3500000</v>
      </c>
    </row>
    <row r="267" spans="1:8" ht="30">
      <c r="A267" s="15" t="s">
        <v>28</v>
      </c>
      <c r="B267" s="16" t="s">
        <v>160</v>
      </c>
      <c r="C267" s="16" t="s">
        <v>62</v>
      </c>
      <c r="D267" s="16" t="s">
        <v>228</v>
      </c>
      <c r="E267" s="16" t="s">
        <v>29</v>
      </c>
      <c r="F267" s="17">
        <v>0</v>
      </c>
      <c r="G267" s="17">
        <v>0</v>
      </c>
      <c r="H267" s="18">
        <v>3500000</v>
      </c>
    </row>
    <row r="268" spans="1:8" ht="60">
      <c r="A268" s="15" t="s">
        <v>229</v>
      </c>
      <c r="B268" s="16" t="s">
        <v>160</v>
      </c>
      <c r="C268" s="16" t="s">
        <v>62</v>
      </c>
      <c r="D268" s="16" t="s">
        <v>230</v>
      </c>
      <c r="E268" s="16" t="s">
        <v>11</v>
      </c>
      <c r="F268" s="17">
        <f>F269</f>
        <v>0</v>
      </c>
      <c r="G268" s="17">
        <f>G269</f>
        <v>0</v>
      </c>
      <c r="H268" s="18">
        <f>H269</f>
        <v>184200</v>
      </c>
    </row>
    <row r="269" spans="1:8" ht="30">
      <c r="A269" s="15" t="s">
        <v>28</v>
      </c>
      <c r="B269" s="16" t="s">
        <v>160</v>
      </c>
      <c r="C269" s="16" t="s">
        <v>62</v>
      </c>
      <c r="D269" s="16" t="s">
        <v>230</v>
      </c>
      <c r="E269" s="16" t="s">
        <v>29</v>
      </c>
      <c r="F269" s="17">
        <v>0</v>
      </c>
      <c r="G269" s="17">
        <v>0</v>
      </c>
      <c r="H269" s="18">
        <v>184200</v>
      </c>
    </row>
    <row r="270" spans="1:8" ht="30">
      <c r="A270" s="15" t="s">
        <v>151</v>
      </c>
      <c r="B270" s="16" t="s">
        <v>160</v>
      </c>
      <c r="C270" s="16" t="s">
        <v>62</v>
      </c>
      <c r="D270" s="16" t="s">
        <v>152</v>
      </c>
      <c r="E270" s="16" t="s">
        <v>11</v>
      </c>
      <c r="F270" s="17">
        <f>F271+F272+F273+F274+F275+F276</f>
        <v>14473923</v>
      </c>
      <c r="G270" s="17">
        <f>G271+G272+G273+G274+G275+G276</f>
        <v>14473923</v>
      </c>
      <c r="H270" s="18">
        <f>H271+H272+H273+H274+H275+H276</f>
        <v>14473923</v>
      </c>
    </row>
    <row r="271" spans="1:8" ht="30">
      <c r="A271" s="15" t="s">
        <v>153</v>
      </c>
      <c r="B271" s="16" t="s">
        <v>160</v>
      </c>
      <c r="C271" s="16" t="s">
        <v>62</v>
      </c>
      <c r="D271" s="16" t="s">
        <v>152</v>
      </c>
      <c r="E271" s="16" t="s">
        <v>154</v>
      </c>
      <c r="F271" s="17">
        <v>12803948</v>
      </c>
      <c r="G271" s="17">
        <v>12803948</v>
      </c>
      <c r="H271" s="18">
        <v>12803948</v>
      </c>
    </row>
    <row r="272" spans="1:8" ht="30">
      <c r="A272" s="15" t="s">
        <v>231</v>
      </c>
      <c r="B272" s="16" t="s">
        <v>160</v>
      </c>
      <c r="C272" s="16" t="s">
        <v>62</v>
      </c>
      <c r="D272" s="16" t="s">
        <v>152</v>
      </c>
      <c r="E272" s="16" t="s">
        <v>232</v>
      </c>
      <c r="F272" s="17">
        <v>21900</v>
      </c>
      <c r="G272" s="17">
        <v>21900</v>
      </c>
      <c r="H272" s="18">
        <v>21900</v>
      </c>
    </row>
    <row r="273" spans="1:8" ht="30">
      <c r="A273" s="15" t="s">
        <v>26</v>
      </c>
      <c r="B273" s="16" t="s">
        <v>160</v>
      </c>
      <c r="C273" s="16" t="s">
        <v>62</v>
      </c>
      <c r="D273" s="16" t="s">
        <v>152</v>
      </c>
      <c r="E273" s="16" t="s">
        <v>27</v>
      </c>
      <c r="F273" s="17">
        <v>371913</v>
      </c>
      <c r="G273" s="17">
        <v>371913</v>
      </c>
      <c r="H273" s="18">
        <v>371913</v>
      </c>
    </row>
    <row r="274" spans="1:8" ht="30">
      <c r="A274" s="15" t="s">
        <v>28</v>
      </c>
      <c r="B274" s="16" t="s">
        <v>160</v>
      </c>
      <c r="C274" s="16" t="s">
        <v>62</v>
      </c>
      <c r="D274" s="16" t="s">
        <v>152</v>
      </c>
      <c r="E274" s="16" t="s">
        <v>29</v>
      </c>
      <c r="F274" s="17">
        <v>1180902</v>
      </c>
      <c r="G274" s="17">
        <v>1180902</v>
      </c>
      <c r="H274" s="18">
        <v>1180902</v>
      </c>
    </row>
    <row r="275" spans="1:8" ht="30">
      <c r="A275" s="15" t="s">
        <v>36</v>
      </c>
      <c r="B275" s="16" t="s">
        <v>160</v>
      </c>
      <c r="C275" s="16" t="s">
        <v>62</v>
      </c>
      <c r="D275" s="16" t="s">
        <v>152</v>
      </c>
      <c r="E275" s="16" t="s">
        <v>37</v>
      </c>
      <c r="F275" s="17">
        <v>78460</v>
      </c>
      <c r="G275" s="17">
        <v>78460</v>
      </c>
      <c r="H275" s="18">
        <v>78460</v>
      </c>
    </row>
    <row r="276" spans="1:8" ht="15">
      <c r="A276" s="15" t="s">
        <v>38</v>
      </c>
      <c r="B276" s="16" t="s">
        <v>160</v>
      </c>
      <c r="C276" s="16" t="s">
        <v>62</v>
      </c>
      <c r="D276" s="16" t="s">
        <v>152</v>
      </c>
      <c r="E276" s="16" t="s">
        <v>39</v>
      </c>
      <c r="F276" s="17">
        <v>16800</v>
      </c>
      <c r="G276" s="17">
        <v>16800</v>
      </c>
      <c r="H276" s="18">
        <v>16800</v>
      </c>
    </row>
    <row r="277" spans="1:8" ht="15">
      <c r="A277" s="15" t="s">
        <v>183</v>
      </c>
      <c r="B277" s="16" t="s">
        <v>160</v>
      </c>
      <c r="C277" s="16" t="s">
        <v>62</v>
      </c>
      <c r="D277" s="16" t="s">
        <v>184</v>
      </c>
      <c r="E277" s="16" t="s">
        <v>11</v>
      </c>
      <c r="F277" s="17">
        <f>F278</f>
        <v>154000</v>
      </c>
      <c r="G277" s="17">
        <f>G278</f>
        <v>154000</v>
      </c>
      <c r="H277" s="18">
        <f>H278</f>
        <v>154000</v>
      </c>
    </row>
    <row r="278" spans="1:8" ht="30">
      <c r="A278" s="15" t="s">
        <v>28</v>
      </c>
      <c r="B278" s="16" t="s">
        <v>160</v>
      </c>
      <c r="C278" s="16" t="s">
        <v>62</v>
      </c>
      <c r="D278" s="16" t="s">
        <v>184</v>
      </c>
      <c r="E278" s="16" t="s">
        <v>29</v>
      </c>
      <c r="F278" s="17">
        <v>154000</v>
      </c>
      <c r="G278" s="17">
        <v>154000</v>
      </c>
      <c r="H278" s="18">
        <v>154000</v>
      </c>
    </row>
    <row r="279" spans="1:8" ht="14.25">
      <c r="A279" s="24" t="s">
        <v>233</v>
      </c>
      <c r="B279" s="25" t="s">
        <v>71</v>
      </c>
      <c r="C279" s="25" t="s">
        <v>13</v>
      </c>
      <c r="D279" s="25" t="s">
        <v>11</v>
      </c>
      <c r="E279" s="25" t="s">
        <v>11</v>
      </c>
      <c r="F279" s="26">
        <f>F280+F298</f>
        <v>53787322</v>
      </c>
      <c r="G279" s="26">
        <f>G280+G298</f>
        <v>61567322</v>
      </c>
      <c r="H279" s="27">
        <f>H280+H298</f>
        <v>75532022</v>
      </c>
    </row>
    <row r="280" spans="1:8" ht="14.25">
      <c r="A280" s="24" t="s">
        <v>234</v>
      </c>
      <c r="B280" s="25" t="s">
        <v>71</v>
      </c>
      <c r="C280" s="25" t="s">
        <v>12</v>
      </c>
      <c r="D280" s="25" t="s">
        <v>11</v>
      </c>
      <c r="E280" s="25" t="s">
        <v>11</v>
      </c>
      <c r="F280" s="26">
        <f>F281+F283+F285+F288+F290+F292+F294+F296</f>
        <v>46980801</v>
      </c>
      <c r="G280" s="26">
        <f>G281+G283+G285+G288+G290+G292+G294+G296</f>
        <v>54760801</v>
      </c>
      <c r="H280" s="27">
        <f>H281+H283+H285+H288+H290+H292+H294+H296</f>
        <v>68725501</v>
      </c>
    </row>
    <row r="281" spans="1:8" ht="45">
      <c r="A281" s="15" t="s">
        <v>235</v>
      </c>
      <c r="B281" s="16" t="s">
        <v>71</v>
      </c>
      <c r="C281" s="16" t="s">
        <v>12</v>
      </c>
      <c r="D281" s="16" t="s">
        <v>236</v>
      </c>
      <c r="E281" s="16" t="s">
        <v>11</v>
      </c>
      <c r="F281" s="17">
        <f>F282</f>
        <v>0</v>
      </c>
      <c r="G281" s="17">
        <f>G282</f>
        <v>0</v>
      </c>
      <c r="H281" s="18">
        <f>H282</f>
        <v>10000000</v>
      </c>
    </row>
    <row r="282" spans="1:8" ht="45">
      <c r="A282" s="15" t="s">
        <v>79</v>
      </c>
      <c r="B282" s="16" t="s">
        <v>71</v>
      </c>
      <c r="C282" s="16" t="s">
        <v>12</v>
      </c>
      <c r="D282" s="16" t="s">
        <v>236</v>
      </c>
      <c r="E282" s="16" t="s">
        <v>80</v>
      </c>
      <c r="F282" s="17">
        <v>0</v>
      </c>
      <c r="G282" s="17">
        <v>0</v>
      </c>
      <c r="H282" s="18">
        <v>10000000</v>
      </c>
    </row>
    <row r="283" spans="1:8" ht="45">
      <c r="A283" s="15" t="s">
        <v>237</v>
      </c>
      <c r="B283" s="16" t="s">
        <v>71</v>
      </c>
      <c r="C283" s="16" t="s">
        <v>12</v>
      </c>
      <c r="D283" s="16" t="s">
        <v>238</v>
      </c>
      <c r="E283" s="16" t="s">
        <v>11</v>
      </c>
      <c r="F283" s="17">
        <f>F284</f>
        <v>0</v>
      </c>
      <c r="G283" s="17">
        <f>G284</f>
        <v>0</v>
      </c>
      <c r="H283" s="18">
        <f>H284</f>
        <v>2000000</v>
      </c>
    </row>
    <row r="284" spans="1:8" ht="45">
      <c r="A284" s="15" t="s">
        <v>79</v>
      </c>
      <c r="B284" s="16" t="s">
        <v>71</v>
      </c>
      <c r="C284" s="16" t="s">
        <v>12</v>
      </c>
      <c r="D284" s="16" t="s">
        <v>238</v>
      </c>
      <c r="E284" s="16" t="s">
        <v>80</v>
      </c>
      <c r="F284" s="17">
        <v>0</v>
      </c>
      <c r="G284" s="17">
        <v>0</v>
      </c>
      <c r="H284" s="18">
        <v>2000000</v>
      </c>
    </row>
    <row r="285" spans="1:8" ht="15">
      <c r="A285" s="15" t="s">
        <v>239</v>
      </c>
      <c r="B285" s="16" t="s">
        <v>71</v>
      </c>
      <c r="C285" s="16" t="s">
        <v>12</v>
      </c>
      <c r="D285" s="16" t="s">
        <v>240</v>
      </c>
      <c r="E285" s="16" t="s">
        <v>11</v>
      </c>
      <c r="F285" s="17">
        <f>F286+F287</f>
        <v>29682136</v>
      </c>
      <c r="G285" s="17">
        <f>G286+G287</f>
        <v>34302136</v>
      </c>
      <c r="H285" s="18">
        <f>H286+H287</f>
        <v>35582136</v>
      </c>
    </row>
    <row r="286" spans="1:8" ht="60">
      <c r="A286" s="15" t="s">
        <v>65</v>
      </c>
      <c r="B286" s="16" t="s">
        <v>71</v>
      </c>
      <c r="C286" s="16" t="s">
        <v>12</v>
      </c>
      <c r="D286" s="16" t="s">
        <v>240</v>
      </c>
      <c r="E286" s="16" t="s">
        <v>66</v>
      </c>
      <c r="F286" s="17">
        <v>27682136</v>
      </c>
      <c r="G286" s="17">
        <v>32302136</v>
      </c>
      <c r="H286" s="18">
        <v>33582136</v>
      </c>
    </row>
    <row r="287" spans="1:8" ht="15">
      <c r="A287" s="15" t="s">
        <v>67</v>
      </c>
      <c r="B287" s="16" t="s">
        <v>71</v>
      </c>
      <c r="C287" s="16" t="s">
        <v>12</v>
      </c>
      <c r="D287" s="16" t="s">
        <v>240</v>
      </c>
      <c r="E287" s="16" t="s">
        <v>68</v>
      </c>
      <c r="F287" s="17">
        <v>2000000</v>
      </c>
      <c r="G287" s="17">
        <v>2000000</v>
      </c>
      <c r="H287" s="18">
        <v>2000000</v>
      </c>
    </row>
    <row r="288" spans="1:8" ht="15">
      <c r="A288" s="15" t="s">
        <v>241</v>
      </c>
      <c r="B288" s="16" t="s">
        <v>71</v>
      </c>
      <c r="C288" s="16" t="s">
        <v>12</v>
      </c>
      <c r="D288" s="16" t="s">
        <v>242</v>
      </c>
      <c r="E288" s="16" t="s">
        <v>11</v>
      </c>
      <c r="F288" s="17">
        <f>F289</f>
        <v>7363504</v>
      </c>
      <c r="G288" s="17">
        <f>G289</f>
        <v>8683504</v>
      </c>
      <c r="H288" s="18">
        <f>H289</f>
        <v>9043504</v>
      </c>
    </row>
    <row r="289" spans="1:8" ht="60">
      <c r="A289" s="15" t="s">
        <v>65</v>
      </c>
      <c r="B289" s="16" t="s">
        <v>71</v>
      </c>
      <c r="C289" s="16" t="s">
        <v>12</v>
      </c>
      <c r="D289" s="16" t="s">
        <v>242</v>
      </c>
      <c r="E289" s="16" t="s">
        <v>66</v>
      </c>
      <c r="F289" s="17">
        <v>7363504</v>
      </c>
      <c r="G289" s="17">
        <v>8683504</v>
      </c>
      <c r="H289" s="18">
        <v>9043504</v>
      </c>
    </row>
    <row r="290" spans="1:8" ht="15">
      <c r="A290" s="15" t="s">
        <v>243</v>
      </c>
      <c r="B290" s="16" t="s">
        <v>71</v>
      </c>
      <c r="C290" s="16" t="s">
        <v>12</v>
      </c>
      <c r="D290" s="16" t="s">
        <v>244</v>
      </c>
      <c r="E290" s="16" t="s">
        <v>11</v>
      </c>
      <c r="F290" s="17">
        <f>F291</f>
        <v>9612861</v>
      </c>
      <c r="G290" s="17">
        <f>G291</f>
        <v>11452861</v>
      </c>
      <c r="H290" s="18">
        <f>H291</f>
        <v>11962861</v>
      </c>
    </row>
    <row r="291" spans="1:8" ht="60">
      <c r="A291" s="15" t="s">
        <v>65</v>
      </c>
      <c r="B291" s="16" t="s">
        <v>71</v>
      </c>
      <c r="C291" s="16" t="s">
        <v>12</v>
      </c>
      <c r="D291" s="16" t="s">
        <v>244</v>
      </c>
      <c r="E291" s="16" t="s">
        <v>66</v>
      </c>
      <c r="F291" s="17">
        <v>9612861</v>
      </c>
      <c r="G291" s="17">
        <v>11452861</v>
      </c>
      <c r="H291" s="18">
        <v>11962861</v>
      </c>
    </row>
    <row r="292" spans="1:8" ht="45">
      <c r="A292" s="15" t="s">
        <v>245</v>
      </c>
      <c r="B292" s="16" t="s">
        <v>71</v>
      </c>
      <c r="C292" s="16" t="s">
        <v>12</v>
      </c>
      <c r="D292" s="16" t="s">
        <v>246</v>
      </c>
      <c r="E292" s="16" t="s">
        <v>11</v>
      </c>
      <c r="F292" s="17">
        <f>F293</f>
        <v>176000</v>
      </c>
      <c r="G292" s="17">
        <f>G293</f>
        <v>176000</v>
      </c>
      <c r="H292" s="18">
        <f>H293</f>
        <v>0</v>
      </c>
    </row>
    <row r="293" spans="1:8" ht="15">
      <c r="A293" s="15" t="s">
        <v>67</v>
      </c>
      <c r="B293" s="16" t="s">
        <v>71</v>
      </c>
      <c r="C293" s="16" t="s">
        <v>12</v>
      </c>
      <c r="D293" s="16" t="s">
        <v>246</v>
      </c>
      <c r="E293" s="16" t="s">
        <v>68</v>
      </c>
      <c r="F293" s="17">
        <v>176000</v>
      </c>
      <c r="G293" s="17">
        <v>176000</v>
      </c>
      <c r="H293" s="18">
        <v>0</v>
      </c>
    </row>
    <row r="294" spans="1:8" ht="15">
      <c r="A294" s="15" t="s">
        <v>247</v>
      </c>
      <c r="B294" s="16" t="s">
        <v>71</v>
      </c>
      <c r="C294" s="16" t="s">
        <v>12</v>
      </c>
      <c r="D294" s="16" t="s">
        <v>248</v>
      </c>
      <c r="E294" s="16" t="s">
        <v>11</v>
      </c>
      <c r="F294" s="17">
        <f>F295</f>
        <v>137000</v>
      </c>
      <c r="G294" s="17">
        <f>G295</f>
        <v>137000</v>
      </c>
      <c r="H294" s="18">
        <f>H295</f>
        <v>137000</v>
      </c>
    </row>
    <row r="295" spans="1:8" ht="15">
      <c r="A295" s="15" t="s">
        <v>67</v>
      </c>
      <c r="B295" s="16" t="s">
        <v>71</v>
      </c>
      <c r="C295" s="16" t="s">
        <v>12</v>
      </c>
      <c r="D295" s="16" t="s">
        <v>248</v>
      </c>
      <c r="E295" s="16" t="s">
        <v>68</v>
      </c>
      <c r="F295" s="17">
        <v>137000</v>
      </c>
      <c r="G295" s="17">
        <v>137000</v>
      </c>
      <c r="H295" s="18">
        <v>137000</v>
      </c>
    </row>
    <row r="296" spans="1:8" ht="30">
      <c r="A296" s="15" t="s">
        <v>249</v>
      </c>
      <c r="B296" s="16" t="s">
        <v>71</v>
      </c>
      <c r="C296" s="16" t="s">
        <v>12</v>
      </c>
      <c r="D296" s="16" t="s">
        <v>250</v>
      </c>
      <c r="E296" s="16" t="s">
        <v>11</v>
      </c>
      <c r="F296" s="17">
        <f>F297</f>
        <v>9300</v>
      </c>
      <c r="G296" s="17">
        <f>G297</f>
        <v>9300</v>
      </c>
      <c r="H296" s="18">
        <f>H297</f>
        <v>0</v>
      </c>
    </row>
    <row r="297" spans="1:8" ht="15">
      <c r="A297" s="15" t="s">
        <v>67</v>
      </c>
      <c r="B297" s="16" t="s">
        <v>71</v>
      </c>
      <c r="C297" s="16" t="s">
        <v>12</v>
      </c>
      <c r="D297" s="16" t="s">
        <v>250</v>
      </c>
      <c r="E297" s="16" t="s">
        <v>68</v>
      </c>
      <c r="F297" s="17">
        <v>9300</v>
      </c>
      <c r="G297" s="17">
        <v>9300</v>
      </c>
      <c r="H297" s="18">
        <v>0</v>
      </c>
    </row>
    <row r="298" spans="1:8" ht="14.25">
      <c r="A298" s="24" t="s">
        <v>251</v>
      </c>
      <c r="B298" s="25" t="s">
        <v>71</v>
      </c>
      <c r="C298" s="25" t="s">
        <v>33</v>
      </c>
      <c r="D298" s="25" t="s">
        <v>11</v>
      </c>
      <c r="E298" s="25" t="s">
        <v>11</v>
      </c>
      <c r="F298" s="26">
        <f>F299+F301+F308</f>
        <v>6806521</v>
      </c>
      <c r="G298" s="26">
        <f>G299+G301+G308</f>
        <v>6806521</v>
      </c>
      <c r="H298" s="27">
        <f>H299+H301+H308</f>
        <v>6806521</v>
      </c>
    </row>
    <row r="299" spans="1:8" ht="45">
      <c r="A299" s="15" t="s">
        <v>206</v>
      </c>
      <c r="B299" s="16" t="s">
        <v>71</v>
      </c>
      <c r="C299" s="16" t="s">
        <v>33</v>
      </c>
      <c r="D299" s="16" t="s">
        <v>207</v>
      </c>
      <c r="E299" s="16" t="s">
        <v>11</v>
      </c>
      <c r="F299" s="17">
        <f>F300</f>
        <v>15000</v>
      </c>
      <c r="G299" s="17">
        <f>G300</f>
        <v>15000</v>
      </c>
      <c r="H299" s="18">
        <f>H300</f>
        <v>15000</v>
      </c>
    </row>
    <row r="300" spans="1:8" ht="30">
      <c r="A300" s="15" t="s">
        <v>28</v>
      </c>
      <c r="B300" s="16" t="s">
        <v>71</v>
      </c>
      <c r="C300" s="16" t="s">
        <v>33</v>
      </c>
      <c r="D300" s="16" t="s">
        <v>207</v>
      </c>
      <c r="E300" s="16" t="s">
        <v>29</v>
      </c>
      <c r="F300" s="17">
        <v>15000</v>
      </c>
      <c r="G300" s="17">
        <v>15000</v>
      </c>
      <c r="H300" s="18">
        <v>15000</v>
      </c>
    </row>
    <row r="301" spans="1:8" ht="30">
      <c r="A301" s="15" t="s">
        <v>151</v>
      </c>
      <c r="B301" s="16" t="s">
        <v>71</v>
      </c>
      <c r="C301" s="16" t="s">
        <v>33</v>
      </c>
      <c r="D301" s="16" t="s">
        <v>152</v>
      </c>
      <c r="E301" s="16" t="s">
        <v>11</v>
      </c>
      <c r="F301" s="17">
        <f>F302+F303+F304+F305+F306+F307</f>
        <v>2894921</v>
      </c>
      <c r="G301" s="17">
        <f>G302+G303+G304+G305+G306+G307</f>
        <v>2894921</v>
      </c>
      <c r="H301" s="18">
        <f>H302+H303+H304+H305+H306+H307</f>
        <v>2894921</v>
      </c>
    </row>
    <row r="302" spans="1:8" ht="30">
      <c r="A302" s="15" t="s">
        <v>153</v>
      </c>
      <c r="B302" s="16" t="s">
        <v>71</v>
      </c>
      <c r="C302" s="16" t="s">
        <v>33</v>
      </c>
      <c r="D302" s="16" t="s">
        <v>152</v>
      </c>
      <c r="E302" s="16" t="s">
        <v>154</v>
      </c>
      <c r="F302" s="17">
        <v>2018919</v>
      </c>
      <c r="G302" s="17">
        <v>2018919</v>
      </c>
      <c r="H302" s="18">
        <v>2018919</v>
      </c>
    </row>
    <row r="303" spans="1:8" ht="30">
      <c r="A303" s="15" t="s">
        <v>231</v>
      </c>
      <c r="B303" s="16" t="s">
        <v>71</v>
      </c>
      <c r="C303" s="16" t="s">
        <v>33</v>
      </c>
      <c r="D303" s="16" t="s">
        <v>152</v>
      </c>
      <c r="E303" s="16" t="s">
        <v>232</v>
      </c>
      <c r="F303" s="17">
        <v>10000</v>
      </c>
      <c r="G303" s="17">
        <v>10000</v>
      </c>
      <c r="H303" s="18">
        <v>10000</v>
      </c>
    </row>
    <row r="304" spans="1:8" ht="30">
      <c r="A304" s="15" t="s">
        <v>26</v>
      </c>
      <c r="B304" s="16" t="s">
        <v>71</v>
      </c>
      <c r="C304" s="16" t="s">
        <v>33</v>
      </c>
      <c r="D304" s="16" t="s">
        <v>152</v>
      </c>
      <c r="E304" s="16" t="s">
        <v>27</v>
      </c>
      <c r="F304" s="17">
        <v>172038</v>
      </c>
      <c r="G304" s="17">
        <v>172038</v>
      </c>
      <c r="H304" s="18">
        <v>172038</v>
      </c>
    </row>
    <row r="305" spans="1:8" ht="30">
      <c r="A305" s="15" t="s">
        <v>28</v>
      </c>
      <c r="B305" s="16" t="s">
        <v>71</v>
      </c>
      <c r="C305" s="16" t="s">
        <v>33</v>
      </c>
      <c r="D305" s="16" t="s">
        <v>152</v>
      </c>
      <c r="E305" s="16" t="s">
        <v>29</v>
      </c>
      <c r="F305" s="17">
        <v>670724</v>
      </c>
      <c r="G305" s="17">
        <v>670724</v>
      </c>
      <c r="H305" s="18">
        <v>670724</v>
      </c>
    </row>
    <row r="306" spans="1:8" ht="30">
      <c r="A306" s="15" t="s">
        <v>36</v>
      </c>
      <c r="B306" s="16" t="s">
        <v>71</v>
      </c>
      <c r="C306" s="16" t="s">
        <v>33</v>
      </c>
      <c r="D306" s="16" t="s">
        <v>152</v>
      </c>
      <c r="E306" s="16" t="s">
        <v>37</v>
      </c>
      <c r="F306" s="17">
        <v>10490</v>
      </c>
      <c r="G306" s="17">
        <v>10490</v>
      </c>
      <c r="H306" s="18">
        <v>10490</v>
      </c>
    </row>
    <row r="307" spans="1:8" ht="15">
      <c r="A307" s="15" t="s">
        <v>38</v>
      </c>
      <c r="B307" s="16" t="s">
        <v>71</v>
      </c>
      <c r="C307" s="16" t="s">
        <v>33</v>
      </c>
      <c r="D307" s="16" t="s">
        <v>152</v>
      </c>
      <c r="E307" s="16" t="s">
        <v>39</v>
      </c>
      <c r="F307" s="17">
        <v>12750</v>
      </c>
      <c r="G307" s="17">
        <v>12750</v>
      </c>
      <c r="H307" s="18">
        <v>12750</v>
      </c>
    </row>
    <row r="308" spans="1:8" ht="15">
      <c r="A308" s="15" t="s">
        <v>183</v>
      </c>
      <c r="B308" s="16" t="s">
        <v>71</v>
      </c>
      <c r="C308" s="16" t="s">
        <v>33</v>
      </c>
      <c r="D308" s="16" t="s">
        <v>184</v>
      </c>
      <c r="E308" s="16" t="s">
        <v>11</v>
      </c>
      <c r="F308" s="17">
        <f>F309</f>
        <v>3896600</v>
      </c>
      <c r="G308" s="17">
        <f>G309</f>
        <v>3896600</v>
      </c>
      <c r="H308" s="18">
        <f>H309</f>
        <v>3896600</v>
      </c>
    </row>
    <row r="309" spans="1:8" ht="30">
      <c r="A309" s="15" t="s">
        <v>28</v>
      </c>
      <c r="B309" s="16" t="s">
        <v>71</v>
      </c>
      <c r="C309" s="16" t="s">
        <v>33</v>
      </c>
      <c r="D309" s="16" t="s">
        <v>184</v>
      </c>
      <c r="E309" s="16" t="s">
        <v>29</v>
      </c>
      <c r="F309" s="17">
        <v>3896600</v>
      </c>
      <c r="G309" s="17">
        <v>3896600</v>
      </c>
      <c r="H309" s="18">
        <v>3896600</v>
      </c>
    </row>
    <row r="310" spans="1:8" ht="14.25">
      <c r="A310" s="24" t="s">
        <v>252</v>
      </c>
      <c r="B310" s="25" t="s">
        <v>90</v>
      </c>
      <c r="C310" s="25" t="s">
        <v>13</v>
      </c>
      <c r="D310" s="25" t="s">
        <v>11</v>
      </c>
      <c r="E310" s="25" t="s">
        <v>11</v>
      </c>
      <c r="F310" s="26">
        <f>F311+F314+F319+F326++F335</f>
        <v>75736866</v>
      </c>
      <c r="G310" s="26">
        <f>G311+G314+G319+G326++G335</f>
        <v>76892209</v>
      </c>
      <c r="H310" s="27">
        <f>H311+H314+H319+H326++H335</f>
        <v>75832109</v>
      </c>
    </row>
    <row r="311" spans="1:8" ht="14.25">
      <c r="A311" s="24" t="s">
        <v>253</v>
      </c>
      <c r="B311" s="25" t="s">
        <v>90</v>
      </c>
      <c r="C311" s="25" t="s">
        <v>12</v>
      </c>
      <c r="D311" s="25" t="s">
        <v>11</v>
      </c>
      <c r="E311" s="25" t="s">
        <v>11</v>
      </c>
      <c r="F311" s="26">
        <f t="shared" ref="F311:H312" si="5">F312</f>
        <v>1083094</v>
      </c>
      <c r="G311" s="26">
        <f t="shared" si="5"/>
        <v>1083094</v>
      </c>
      <c r="H311" s="27">
        <f t="shared" si="5"/>
        <v>1083094</v>
      </c>
    </row>
    <row r="312" spans="1:8" ht="15">
      <c r="A312" s="15" t="s">
        <v>254</v>
      </c>
      <c r="B312" s="16" t="s">
        <v>90</v>
      </c>
      <c r="C312" s="16" t="s">
        <v>12</v>
      </c>
      <c r="D312" s="16" t="s">
        <v>255</v>
      </c>
      <c r="E312" s="16" t="s">
        <v>11</v>
      </c>
      <c r="F312" s="17">
        <f t="shared" si="5"/>
        <v>1083094</v>
      </c>
      <c r="G312" s="17">
        <f t="shared" si="5"/>
        <v>1083094</v>
      </c>
      <c r="H312" s="18">
        <f t="shared" si="5"/>
        <v>1083094</v>
      </c>
    </row>
    <row r="313" spans="1:8" ht="30">
      <c r="A313" s="15" t="s">
        <v>280</v>
      </c>
      <c r="B313" s="16" t="s">
        <v>90</v>
      </c>
      <c r="C313" s="16" t="s">
        <v>12</v>
      </c>
      <c r="D313" s="16" t="s">
        <v>255</v>
      </c>
      <c r="E313" s="16" t="s">
        <v>281</v>
      </c>
      <c r="F313" s="17">
        <v>1083094</v>
      </c>
      <c r="G313" s="17">
        <v>1083094</v>
      </c>
      <c r="H313" s="18">
        <v>1083094</v>
      </c>
    </row>
    <row r="314" spans="1:8" ht="14.25">
      <c r="A314" s="24" t="s">
        <v>256</v>
      </c>
      <c r="B314" s="25" t="s">
        <v>90</v>
      </c>
      <c r="C314" s="25" t="s">
        <v>15</v>
      </c>
      <c r="D314" s="25" t="s">
        <v>11</v>
      </c>
      <c r="E314" s="25" t="s">
        <v>11</v>
      </c>
      <c r="F314" s="26">
        <f>F315+F317</f>
        <v>30323715</v>
      </c>
      <c r="G314" s="26">
        <f>G315+G317</f>
        <v>31466515</v>
      </c>
      <c r="H314" s="27">
        <f>H315+H317</f>
        <v>35637715</v>
      </c>
    </row>
    <row r="315" spans="1:8" ht="45">
      <c r="A315" s="15" t="s">
        <v>44</v>
      </c>
      <c r="B315" s="16" t="s">
        <v>90</v>
      </c>
      <c r="C315" s="16" t="s">
        <v>15</v>
      </c>
      <c r="D315" s="16" t="s">
        <v>45</v>
      </c>
      <c r="E315" s="16" t="s">
        <v>11</v>
      </c>
      <c r="F315" s="17">
        <f>F316</f>
        <v>29184400</v>
      </c>
      <c r="G315" s="17">
        <f>G316</f>
        <v>30327200</v>
      </c>
      <c r="H315" s="18">
        <f>H316</f>
        <v>34498400</v>
      </c>
    </row>
    <row r="316" spans="1:8" ht="60">
      <c r="A316" s="15" t="s">
        <v>65</v>
      </c>
      <c r="B316" s="16" t="s">
        <v>90</v>
      </c>
      <c r="C316" s="16" t="s">
        <v>15</v>
      </c>
      <c r="D316" s="16" t="s">
        <v>45</v>
      </c>
      <c r="E316" s="16" t="s">
        <v>66</v>
      </c>
      <c r="F316" s="17">
        <v>29184400</v>
      </c>
      <c r="G316" s="17">
        <v>30327200</v>
      </c>
      <c r="H316" s="18">
        <v>34498400</v>
      </c>
    </row>
    <row r="317" spans="1:8" ht="30">
      <c r="A317" s="15" t="s">
        <v>257</v>
      </c>
      <c r="B317" s="16" t="s">
        <v>90</v>
      </c>
      <c r="C317" s="16" t="s">
        <v>15</v>
      </c>
      <c r="D317" s="16" t="s">
        <v>258</v>
      </c>
      <c r="E317" s="16" t="s">
        <v>11</v>
      </c>
      <c r="F317" s="17">
        <f>F318</f>
        <v>1139315</v>
      </c>
      <c r="G317" s="17">
        <f>G318</f>
        <v>1139315</v>
      </c>
      <c r="H317" s="18">
        <f>H318</f>
        <v>1139315</v>
      </c>
    </row>
    <row r="318" spans="1:8" ht="60">
      <c r="A318" s="15" t="s">
        <v>65</v>
      </c>
      <c r="B318" s="16" t="s">
        <v>90</v>
      </c>
      <c r="C318" s="16" t="s">
        <v>15</v>
      </c>
      <c r="D318" s="16" t="s">
        <v>258</v>
      </c>
      <c r="E318" s="16" t="s">
        <v>66</v>
      </c>
      <c r="F318" s="17">
        <v>1139315</v>
      </c>
      <c r="G318" s="17">
        <v>1139315</v>
      </c>
      <c r="H318" s="18">
        <v>1139315</v>
      </c>
    </row>
    <row r="319" spans="1:8" ht="14.25">
      <c r="A319" s="24" t="s">
        <v>259</v>
      </c>
      <c r="B319" s="25" t="s">
        <v>90</v>
      </c>
      <c r="C319" s="25" t="s">
        <v>21</v>
      </c>
      <c r="D319" s="25" t="s">
        <v>11</v>
      </c>
      <c r="E319" s="25" t="s">
        <v>11</v>
      </c>
      <c r="F319" s="26">
        <f>F320+F322+F324</f>
        <v>5336300</v>
      </c>
      <c r="G319" s="26">
        <f>G320+G322+G324</f>
        <v>5336300</v>
      </c>
      <c r="H319" s="27">
        <f>H320+H322+H324</f>
        <v>500000</v>
      </c>
    </row>
    <row r="320" spans="1:8" ht="45">
      <c r="A320" s="15" t="s">
        <v>260</v>
      </c>
      <c r="B320" s="16" t="s">
        <v>90</v>
      </c>
      <c r="C320" s="16" t="s">
        <v>21</v>
      </c>
      <c r="D320" s="16" t="s">
        <v>261</v>
      </c>
      <c r="E320" s="16" t="s">
        <v>11</v>
      </c>
      <c r="F320" s="17">
        <f>F321</f>
        <v>4200000</v>
      </c>
      <c r="G320" s="17">
        <f>G321</f>
        <v>4200000</v>
      </c>
      <c r="H320" s="18">
        <f>H321</f>
        <v>0</v>
      </c>
    </row>
    <row r="321" spans="1:8" ht="15">
      <c r="A321" s="15" t="s">
        <v>262</v>
      </c>
      <c r="B321" s="16" t="s">
        <v>90</v>
      </c>
      <c r="C321" s="16" t="s">
        <v>21</v>
      </c>
      <c r="D321" s="16" t="s">
        <v>261</v>
      </c>
      <c r="E321" s="16" t="s">
        <v>263</v>
      </c>
      <c r="F321" s="17">
        <v>4200000</v>
      </c>
      <c r="G321" s="17">
        <v>4200000</v>
      </c>
      <c r="H321" s="18">
        <v>0</v>
      </c>
    </row>
    <row r="322" spans="1:8" ht="45">
      <c r="A322" s="15" t="s">
        <v>264</v>
      </c>
      <c r="B322" s="16" t="s">
        <v>90</v>
      </c>
      <c r="C322" s="16" t="s">
        <v>21</v>
      </c>
      <c r="D322" s="16" t="s">
        <v>265</v>
      </c>
      <c r="E322" s="16" t="s">
        <v>11</v>
      </c>
      <c r="F322" s="17">
        <f>F323</f>
        <v>500000</v>
      </c>
      <c r="G322" s="17">
        <f>G323</f>
        <v>500000</v>
      </c>
      <c r="H322" s="18">
        <f>H323</f>
        <v>500000</v>
      </c>
    </row>
    <row r="323" spans="1:8" ht="15">
      <c r="A323" s="15" t="s">
        <v>262</v>
      </c>
      <c r="B323" s="16" t="s">
        <v>90</v>
      </c>
      <c r="C323" s="16" t="s">
        <v>21</v>
      </c>
      <c r="D323" s="16" t="s">
        <v>265</v>
      </c>
      <c r="E323" s="16" t="s">
        <v>263</v>
      </c>
      <c r="F323" s="17">
        <v>500000</v>
      </c>
      <c r="G323" s="17">
        <v>500000</v>
      </c>
      <c r="H323" s="18">
        <v>500000</v>
      </c>
    </row>
    <row r="324" spans="1:8" ht="68.25" customHeight="1">
      <c r="A324" s="15" t="s">
        <v>266</v>
      </c>
      <c r="B324" s="16" t="s">
        <v>90</v>
      </c>
      <c r="C324" s="16" t="s">
        <v>21</v>
      </c>
      <c r="D324" s="16" t="s">
        <v>267</v>
      </c>
      <c r="E324" s="16" t="s">
        <v>11</v>
      </c>
      <c r="F324" s="17">
        <f>F325</f>
        <v>636300</v>
      </c>
      <c r="G324" s="17">
        <f>G325</f>
        <v>636300</v>
      </c>
      <c r="H324" s="18">
        <f>H325</f>
        <v>0</v>
      </c>
    </row>
    <row r="325" spans="1:8" ht="15">
      <c r="A325" s="15" t="s">
        <v>262</v>
      </c>
      <c r="B325" s="16" t="s">
        <v>90</v>
      </c>
      <c r="C325" s="16" t="s">
        <v>21</v>
      </c>
      <c r="D325" s="16" t="s">
        <v>267</v>
      </c>
      <c r="E325" s="16" t="s">
        <v>263</v>
      </c>
      <c r="F325" s="17">
        <v>636300</v>
      </c>
      <c r="G325" s="17">
        <v>636300</v>
      </c>
      <c r="H325" s="18">
        <v>0</v>
      </c>
    </row>
    <row r="326" spans="1:8" ht="14.25">
      <c r="A326" s="24" t="s">
        <v>268</v>
      </c>
      <c r="B326" s="25" t="s">
        <v>90</v>
      </c>
      <c r="C326" s="25" t="s">
        <v>33</v>
      </c>
      <c r="D326" s="25" t="s">
        <v>11</v>
      </c>
      <c r="E326" s="25" t="s">
        <v>11</v>
      </c>
      <c r="F326" s="26">
        <f>F327+F329+F331+F333</f>
        <v>30308600</v>
      </c>
      <c r="G326" s="26">
        <f>G327+G329+G331+G333</f>
        <v>30308600</v>
      </c>
      <c r="H326" s="27">
        <f>H327+H329+H331+H333</f>
        <v>30308600</v>
      </c>
    </row>
    <row r="327" spans="1:8" ht="60">
      <c r="A327" s="15" t="s">
        <v>269</v>
      </c>
      <c r="B327" s="16" t="s">
        <v>90</v>
      </c>
      <c r="C327" s="16" t="s">
        <v>33</v>
      </c>
      <c r="D327" s="16" t="s">
        <v>270</v>
      </c>
      <c r="E327" s="16" t="s">
        <v>11</v>
      </c>
      <c r="F327" s="17">
        <f>F328</f>
        <v>804300</v>
      </c>
      <c r="G327" s="17">
        <f>G328</f>
        <v>804300</v>
      </c>
      <c r="H327" s="18">
        <f>H328</f>
        <v>804300</v>
      </c>
    </row>
    <row r="328" spans="1:8" ht="15">
      <c r="A328" s="15" t="s">
        <v>67</v>
      </c>
      <c r="B328" s="16" t="s">
        <v>90</v>
      </c>
      <c r="C328" s="16" t="s">
        <v>33</v>
      </c>
      <c r="D328" s="16" t="s">
        <v>270</v>
      </c>
      <c r="E328" s="16" t="s">
        <v>68</v>
      </c>
      <c r="F328" s="17">
        <v>804300</v>
      </c>
      <c r="G328" s="17">
        <v>804300</v>
      </c>
      <c r="H328" s="18">
        <v>804300</v>
      </c>
    </row>
    <row r="329" spans="1:8" ht="15">
      <c r="A329" s="15" t="s">
        <v>271</v>
      </c>
      <c r="B329" s="16" t="s">
        <v>90</v>
      </c>
      <c r="C329" s="16" t="s">
        <v>33</v>
      </c>
      <c r="D329" s="16" t="s">
        <v>272</v>
      </c>
      <c r="E329" s="16" t="s">
        <v>11</v>
      </c>
      <c r="F329" s="17">
        <f>F330</f>
        <v>4624300</v>
      </c>
      <c r="G329" s="17">
        <f>G330</f>
        <v>4624300</v>
      </c>
      <c r="H329" s="18">
        <f>H330</f>
        <v>4624300</v>
      </c>
    </row>
    <row r="330" spans="1:8" ht="30">
      <c r="A330" s="15" t="s">
        <v>273</v>
      </c>
      <c r="B330" s="16" t="s">
        <v>90</v>
      </c>
      <c r="C330" s="16" t="s">
        <v>33</v>
      </c>
      <c r="D330" s="16" t="s">
        <v>272</v>
      </c>
      <c r="E330" s="16" t="s">
        <v>274</v>
      </c>
      <c r="F330" s="17">
        <v>4624300</v>
      </c>
      <c r="G330" s="17">
        <v>4624300</v>
      </c>
      <c r="H330" s="18">
        <v>4624300</v>
      </c>
    </row>
    <row r="331" spans="1:8" ht="15">
      <c r="A331" s="15" t="s">
        <v>275</v>
      </c>
      <c r="B331" s="16" t="s">
        <v>90</v>
      </c>
      <c r="C331" s="16" t="s">
        <v>33</v>
      </c>
      <c r="D331" s="16" t="s">
        <v>276</v>
      </c>
      <c r="E331" s="16" t="s">
        <v>11</v>
      </c>
      <c r="F331" s="17">
        <f>F332</f>
        <v>5984200</v>
      </c>
      <c r="G331" s="17">
        <f>G332</f>
        <v>5984200</v>
      </c>
      <c r="H331" s="18">
        <f>H332</f>
        <v>5984200</v>
      </c>
    </row>
    <row r="332" spans="1:8" ht="30">
      <c r="A332" s="15" t="s">
        <v>28</v>
      </c>
      <c r="B332" s="16" t="s">
        <v>90</v>
      </c>
      <c r="C332" s="16" t="s">
        <v>33</v>
      </c>
      <c r="D332" s="16" t="s">
        <v>276</v>
      </c>
      <c r="E332" s="16" t="s">
        <v>29</v>
      </c>
      <c r="F332" s="17">
        <v>5984200</v>
      </c>
      <c r="G332" s="17">
        <v>5984200</v>
      </c>
      <c r="H332" s="18">
        <v>5984200</v>
      </c>
    </row>
    <row r="333" spans="1:8" ht="15">
      <c r="A333" s="15" t="s">
        <v>277</v>
      </c>
      <c r="B333" s="16" t="s">
        <v>90</v>
      </c>
      <c r="C333" s="16" t="s">
        <v>33</v>
      </c>
      <c r="D333" s="16" t="s">
        <v>278</v>
      </c>
      <c r="E333" s="16" t="s">
        <v>11</v>
      </c>
      <c r="F333" s="17">
        <f>F334</f>
        <v>18895800</v>
      </c>
      <c r="G333" s="17">
        <f>G334</f>
        <v>18895800</v>
      </c>
      <c r="H333" s="18">
        <f>H334</f>
        <v>18895800</v>
      </c>
    </row>
    <row r="334" spans="1:8" ht="30">
      <c r="A334" s="15" t="s">
        <v>273</v>
      </c>
      <c r="B334" s="16" t="s">
        <v>90</v>
      </c>
      <c r="C334" s="16" t="s">
        <v>33</v>
      </c>
      <c r="D334" s="16" t="s">
        <v>278</v>
      </c>
      <c r="E334" s="16" t="s">
        <v>274</v>
      </c>
      <c r="F334" s="17">
        <v>18895800</v>
      </c>
      <c r="G334" s="17">
        <v>18895800</v>
      </c>
      <c r="H334" s="18">
        <v>18895800</v>
      </c>
    </row>
    <row r="335" spans="1:8" ht="14.25">
      <c r="A335" s="24" t="s">
        <v>279</v>
      </c>
      <c r="B335" s="25" t="s">
        <v>90</v>
      </c>
      <c r="C335" s="25" t="s">
        <v>51</v>
      </c>
      <c r="D335" s="25" t="s">
        <v>11</v>
      </c>
      <c r="E335" s="25" t="s">
        <v>11</v>
      </c>
      <c r="F335" s="26">
        <f>F336+F342+F344+F346+F348+F350+F352+F354+F357</f>
        <v>8685157</v>
      </c>
      <c r="G335" s="26">
        <f>G336+G342+G344+G346+G348+G350+G352+G354+G357</f>
        <v>8697700</v>
      </c>
      <c r="H335" s="27">
        <f>H336+H342+H344+H346+H348+H350+H352+H354+H357</f>
        <v>8302700</v>
      </c>
    </row>
    <row r="336" spans="1:8" ht="45">
      <c r="A336" s="15" t="s">
        <v>206</v>
      </c>
      <c r="B336" s="16" t="s">
        <v>90</v>
      </c>
      <c r="C336" s="16" t="s">
        <v>51</v>
      </c>
      <c r="D336" s="16" t="s">
        <v>207</v>
      </c>
      <c r="E336" s="16" t="s">
        <v>11</v>
      </c>
      <c r="F336" s="17">
        <f>F337+F338+F339+F340+F341</f>
        <v>1440000</v>
      </c>
      <c r="G336" s="17">
        <f>G337+G338+G339+G340+G341</f>
        <v>1440000</v>
      </c>
      <c r="H336" s="18">
        <f>H337+H338+H339+H340+H341</f>
        <v>1440000</v>
      </c>
    </row>
    <row r="337" spans="1:8" ht="30">
      <c r="A337" s="15" t="s">
        <v>28</v>
      </c>
      <c r="B337" s="16" t="s">
        <v>90</v>
      </c>
      <c r="C337" s="16" t="s">
        <v>51</v>
      </c>
      <c r="D337" s="16" t="s">
        <v>207</v>
      </c>
      <c r="E337" s="16" t="s">
        <v>29</v>
      </c>
      <c r="F337" s="17">
        <v>210000</v>
      </c>
      <c r="G337" s="17">
        <v>210000</v>
      </c>
      <c r="H337" s="18">
        <v>210000</v>
      </c>
    </row>
    <row r="338" spans="1:8" ht="30">
      <c r="A338" s="15" t="s">
        <v>280</v>
      </c>
      <c r="B338" s="16" t="s">
        <v>90</v>
      </c>
      <c r="C338" s="16" t="s">
        <v>51</v>
      </c>
      <c r="D338" s="16" t="s">
        <v>207</v>
      </c>
      <c r="E338" s="16" t="s">
        <v>281</v>
      </c>
      <c r="F338" s="17">
        <v>350000</v>
      </c>
      <c r="G338" s="17">
        <v>350000</v>
      </c>
      <c r="H338" s="18">
        <v>350000</v>
      </c>
    </row>
    <row r="339" spans="1:8" ht="30">
      <c r="A339" s="15" t="s">
        <v>273</v>
      </c>
      <c r="B339" s="16" t="s">
        <v>90</v>
      </c>
      <c r="C339" s="16" t="s">
        <v>51</v>
      </c>
      <c r="D339" s="16" t="s">
        <v>207</v>
      </c>
      <c r="E339" s="16" t="s">
        <v>274</v>
      </c>
      <c r="F339" s="17">
        <v>425000</v>
      </c>
      <c r="G339" s="17">
        <v>425000</v>
      </c>
      <c r="H339" s="18">
        <v>425000</v>
      </c>
    </row>
    <row r="340" spans="1:8" ht="30">
      <c r="A340" s="15" t="s">
        <v>210</v>
      </c>
      <c r="B340" s="16" t="s">
        <v>90</v>
      </c>
      <c r="C340" s="16" t="s">
        <v>51</v>
      </c>
      <c r="D340" s="16" t="s">
        <v>207</v>
      </c>
      <c r="E340" s="16" t="s">
        <v>211</v>
      </c>
      <c r="F340" s="17">
        <v>250000</v>
      </c>
      <c r="G340" s="17">
        <v>250000</v>
      </c>
      <c r="H340" s="18">
        <v>250000</v>
      </c>
    </row>
    <row r="341" spans="1:8" ht="15">
      <c r="A341" s="15" t="s">
        <v>67</v>
      </c>
      <c r="B341" s="16" t="s">
        <v>90</v>
      </c>
      <c r="C341" s="16" t="s">
        <v>51</v>
      </c>
      <c r="D341" s="16" t="s">
        <v>207</v>
      </c>
      <c r="E341" s="16" t="s">
        <v>68</v>
      </c>
      <c r="F341" s="17">
        <v>205000</v>
      </c>
      <c r="G341" s="17">
        <v>205000</v>
      </c>
      <c r="H341" s="18">
        <v>205000</v>
      </c>
    </row>
    <row r="342" spans="1:8" ht="66" customHeight="1">
      <c r="A342" s="15" t="s">
        <v>282</v>
      </c>
      <c r="B342" s="16" t="s">
        <v>90</v>
      </c>
      <c r="C342" s="16" t="s">
        <v>51</v>
      </c>
      <c r="D342" s="16" t="s">
        <v>283</v>
      </c>
      <c r="E342" s="16" t="s">
        <v>11</v>
      </c>
      <c r="F342" s="17">
        <f>F343</f>
        <v>100000</v>
      </c>
      <c r="G342" s="17">
        <f>G343</f>
        <v>395000</v>
      </c>
      <c r="H342" s="18">
        <f>H343</f>
        <v>0</v>
      </c>
    </row>
    <row r="343" spans="1:8" ht="15">
      <c r="A343" s="15" t="s">
        <v>67</v>
      </c>
      <c r="B343" s="16" t="s">
        <v>90</v>
      </c>
      <c r="C343" s="16" t="s">
        <v>51</v>
      </c>
      <c r="D343" s="16" t="s">
        <v>283</v>
      </c>
      <c r="E343" s="16" t="s">
        <v>68</v>
      </c>
      <c r="F343" s="17">
        <v>100000</v>
      </c>
      <c r="G343" s="17">
        <v>395000</v>
      </c>
      <c r="H343" s="18">
        <v>0</v>
      </c>
    </row>
    <row r="344" spans="1:8" ht="60">
      <c r="A344" s="15" t="s">
        <v>269</v>
      </c>
      <c r="B344" s="16" t="s">
        <v>90</v>
      </c>
      <c r="C344" s="16" t="s">
        <v>51</v>
      </c>
      <c r="D344" s="16" t="s">
        <v>270</v>
      </c>
      <c r="E344" s="16" t="s">
        <v>11</v>
      </c>
      <c r="F344" s="17">
        <f>F345</f>
        <v>996500</v>
      </c>
      <c r="G344" s="17">
        <f>G345</f>
        <v>998500</v>
      </c>
      <c r="H344" s="18">
        <f>H345</f>
        <v>998500</v>
      </c>
    </row>
    <row r="345" spans="1:8" ht="15">
      <c r="A345" s="15" t="s">
        <v>67</v>
      </c>
      <c r="B345" s="16" t="s">
        <v>90</v>
      </c>
      <c r="C345" s="16" t="s">
        <v>51</v>
      </c>
      <c r="D345" s="16" t="s">
        <v>270</v>
      </c>
      <c r="E345" s="16" t="s">
        <v>68</v>
      </c>
      <c r="F345" s="17">
        <v>996500</v>
      </c>
      <c r="G345" s="17">
        <v>998500</v>
      </c>
      <c r="H345" s="18">
        <v>998500</v>
      </c>
    </row>
    <row r="346" spans="1:8" ht="57.75" customHeight="1">
      <c r="A346" s="15" t="s">
        <v>284</v>
      </c>
      <c r="B346" s="16" t="s">
        <v>90</v>
      </c>
      <c r="C346" s="16" t="s">
        <v>51</v>
      </c>
      <c r="D346" s="16" t="s">
        <v>285</v>
      </c>
      <c r="E346" s="16" t="s">
        <v>11</v>
      </c>
      <c r="F346" s="17">
        <f>F347</f>
        <v>58500</v>
      </c>
      <c r="G346" s="17">
        <f>G347</f>
        <v>37200</v>
      </c>
      <c r="H346" s="18">
        <f>H347</f>
        <v>37200</v>
      </c>
    </row>
    <row r="347" spans="1:8" ht="15">
      <c r="A347" s="15" t="s">
        <v>67</v>
      </c>
      <c r="B347" s="16" t="s">
        <v>90</v>
      </c>
      <c r="C347" s="16" t="s">
        <v>51</v>
      </c>
      <c r="D347" s="16" t="s">
        <v>285</v>
      </c>
      <c r="E347" s="16" t="s">
        <v>68</v>
      </c>
      <c r="F347" s="17">
        <v>58500</v>
      </c>
      <c r="G347" s="17">
        <v>37200</v>
      </c>
      <c r="H347" s="18">
        <v>37200</v>
      </c>
    </row>
    <row r="348" spans="1:8" ht="75">
      <c r="A348" s="15" t="s">
        <v>286</v>
      </c>
      <c r="B348" s="16" t="s">
        <v>90</v>
      </c>
      <c r="C348" s="16" t="s">
        <v>51</v>
      </c>
      <c r="D348" s="16" t="s">
        <v>287</v>
      </c>
      <c r="E348" s="16" t="s">
        <v>11</v>
      </c>
      <c r="F348" s="17">
        <f>F349</f>
        <v>15000</v>
      </c>
      <c r="G348" s="17">
        <f>G349</f>
        <v>15000</v>
      </c>
      <c r="H348" s="18">
        <f>H349</f>
        <v>15000</v>
      </c>
    </row>
    <row r="349" spans="1:8" ht="15">
      <c r="A349" s="15" t="s">
        <v>67</v>
      </c>
      <c r="B349" s="16" t="s">
        <v>90</v>
      </c>
      <c r="C349" s="16" t="s">
        <v>51</v>
      </c>
      <c r="D349" s="16" t="s">
        <v>287</v>
      </c>
      <c r="E349" s="16" t="s">
        <v>68</v>
      </c>
      <c r="F349" s="17">
        <v>15000</v>
      </c>
      <c r="G349" s="17">
        <v>15000</v>
      </c>
      <c r="H349" s="18">
        <v>15000</v>
      </c>
    </row>
    <row r="350" spans="1:8" ht="90">
      <c r="A350" s="15" t="s">
        <v>318</v>
      </c>
      <c r="B350" s="16" t="s">
        <v>90</v>
      </c>
      <c r="C350" s="16" t="s">
        <v>51</v>
      </c>
      <c r="D350" s="16" t="s">
        <v>288</v>
      </c>
      <c r="E350" s="16" t="s">
        <v>11</v>
      </c>
      <c r="F350" s="17">
        <f>F351</f>
        <v>5000000</v>
      </c>
      <c r="G350" s="17">
        <f>G351</f>
        <v>5000000</v>
      </c>
      <c r="H350" s="18">
        <f>H351</f>
        <v>5000000</v>
      </c>
    </row>
    <row r="351" spans="1:8" ht="15">
      <c r="A351" s="15" t="s">
        <v>67</v>
      </c>
      <c r="B351" s="16" t="s">
        <v>90</v>
      </c>
      <c r="C351" s="16" t="s">
        <v>51</v>
      </c>
      <c r="D351" s="16" t="s">
        <v>288</v>
      </c>
      <c r="E351" s="16" t="s">
        <v>68</v>
      </c>
      <c r="F351" s="17">
        <v>5000000</v>
      </c>
      <c r="G351" s="17">
        <v>5000000</v>
      </c>
      <c r="H351" s="18">
        <v>5000000</v>
      </c>
    </row>
    <row r="352" spans="1:8" ht="90">
      <c r="A352" s="15" t="s">
        <v>319</v>
      </c>
      <c r="B352" s="16" t="s">
        <v>90</v>
      </c>
      <c r="C352" s="16" t="s">
        <v>51</v>
      </c>
      <c r="D352" s="16" t="s">
        <v>289</v>
      </c>
      <c r="E352" s="16" t="s">
        <v>11</v>
      </c>
      <c r="F352" s="17">
        <f>F353</f>
        <v>263157</v>
      </c>
      <c r="G352" s="17">
        <f>G353</f>
        <v>0</v>
      </c>
      <c r="H352" s="18">
        <f>H353</f>
        <v>0</v>
      </c>
    </row>
    <row r="353" spans="1:8" ht="15">
      <c r="A353" s="15" t="s">
        <v>67</v>
      </c>
      <c r="B353" s="16" t="s">
        <v>90</v>
      </c>
      <c r="C353" s="16" t="s">
        <v>51</v>
      </c>
      <c r="D353" s="16" t="s">
        <v>289</v>
      </c>
      <c r="E353" s="16" t="s">
        <v>68</v>
      </c>
      <c r="F353" s="17">
        <v>263157</v>
      </c>
      <c r="G353" s="17">
        <v>0</v>
      </c>
      <c r="H353" s="18">
        <v>0</v>
      </c>
    </row>
    <row r="354" spans="1:8" ht="15">
      <c r="A354" s="15" t="s">
        <v>290</v>
      </c>
      <c r="B354" s="16" t="s">
        <v>90</v>
      </c>
      <c r="C354" s="16" t="s">
        <v>51</v>
      </c>
      <c r="D354" s="16" t="s">
        <v>291</v>
      </c>
      <c r="E354" s="16" t="s">
        <v>11</v>
      </c>
      <c r="F354" s="17">
        <f>F355+F356</f>
        <v>252000</v>
      </c>
      <c r="G354" s="17">
        <f>G355+G356</f>
        <v>252000</v>
      </c>
      <c r="H354" s="18">
        <f>H355+H356</f>
        <v>252000</v>
      </c>
    </row>
    <row r="355" spans="1:8" ht="30">
      <c r="A355" s="15" t="s">
        <v>28</v>
      </c>
      <c r="B355" s="16" t="s">
        <v>90</v>
      </c>
      <c r="C355" s="16" t="s">
        <v>51</v>
      </c>
      <c r="D355" s="16" t="s">
        <v>291</v>
      </c>
      <c r="E355" s="16" t="s">
        <v>29</v>
      </c>
      <c r="F355" s="17">
        <v>22000</v>
      </c>
      <c r="G355" s="17">
        <v>22000</v>
      </c>
      <c r="H355" s="18">
        <v>22000</v>
      </c>
    </row>
    <row r="356" spans="1:8" ht="45">
      <c r="A356" s="15" t="s">
        <v>74</v>
      </c>
      <c r="B356" s="16" t="s">
        <v>90</v>
      </c>
      <c r="C356" s="16" t="s">
        <v>51</v>
      </c>
      <c r="D356" s="16" t="s">
        <v>291</v>
      </c>
      <c r="E356" s="16" t="s">
        <v>75</v>
      </c>
      <c r="F356" s="17">
        <v>230000</v>
      </c>
      <c r="G356" s="17">
        <v>230000</v>
      </c>
      <c r="H356" s="18">
        <v>230000</v>
      </c>
    </row>
    <row r="357" spans="1:8" ht="45">
      <c r="A357" s="15" t="s">
        <v>292</v>
      </c>
      <c r="B357" s="16" t="s">
        <v>90</v>
      </c>
      <c r="C357" s="16" t="s">
        <v>51</v>
      </c>
      <c r="D357" s="16" t="s">
        <v>293</v>
      </c>
      <c r="E357" s="16" t="s">
        <v>11</v>
      </c>
      <c r="F357" s="17">
        <f>F358</f>
        <v>560000</v>
      </c>
      <c r="G357" s="17">
        <f>G358</f>
        <v>560000</v>
      </c>
      <c r="H357" s="18">
        <f>H358</f>
        <v>560000</v>
      </c>
    </row>
    <row r="358" spans="1:8" ht="30">
      <c r="A358" s="15" t="s">
        <v>280</v>
      </c>
      <c r="B358" s="16" t="s">
        <v>90</v>
      </c>
      <c r="C358" s="16" t="s">
        <v>51</v>
      </c>
      <c r="D358" s="16" t="s">
        <v>293</v>
      </c>
      <c r="E358" s="16" t="s">
        <v>281</v>
      </c>
      <c r="F358" s="17">
        <v>560000</v>
      </c>
      <c r="G358" s="17">
        <v>560000</v>
      </c>
      <c r="H358" s="18">
        <v>560000</v>
      </c>
    </row>
    <row r="359" spans="1:8" ht="14.25">
      <c r="A359" s="24" t="s">
        <v>294</v>
      </c>
      <c r="B359" s="25" t="s">
        <v>53</v>
      </c>
      <c r="C359" s="25" t="s">
        <v>13</v>
      </c>
      <c r="D359" s="25" t="s">
        <v>11</v>
      </c>
      <c r="E359" s="25" t="s">
        <v>11</v>
      </c>
      <c r="F359" s="26">
        <f>F360</f>
        <v>24365912</v>
      </c>
      <c r="G359" s="26">
        <f>G360</f>
        <v>21778280</v>
      </c>
      <c r="H359" s="27">
        <f>H360</f>
        <v>21778280</v>
      </c>
    </row>
    <row r="360" spans="1:8" ht="14.25">
      <c r="A360" s="24" t="s">
        <v>295</v>
      </c>
      <c r="B360" s="25" t="s">
        <v>53</v>
      </c>
      <c r="C360" s="25" t="s">
        <v>15</v>
      </c>
      <c r="D360" s="25" t="s">
        <v>11</v>
      </c>
      <c r="E360" s="25" t="s">
        <v>11</v>
      </c>
      <c r="F360" s="26">
        <f>F361+F363+F365+F367+F369</f>
        <v>24365912</v>
      </c>
      <c r="G360" s="26">
        <f>G361+G363+G365+G367+G369</f>
        <v>21778280</v>
      </c>
      <c r="H360" s="27">
        <f>H361+H363+H365+H367+H369</f>
        <v>21778280</v>
      </c>
    </row>
    <row r="361" spans="1:8" ht="45">
      <c r="A361" s="15" t="s">
        <v>206</v>
      </c>
      <c r="B361" s="16" t="s">
        <v>53</v>
      </c>
      <c r="C361" s="16" t="s">
        <v>15</v>
      </c>
      <c r="D361" s="16" t="s">
        <v>207</v>
      </c>
      <c r="E361" s="16" t="s">
        <v>11</v>
      </c>
      <c r="F361" s="17">
        <f>F362</f>
        <v>78000</v>
      </c>
      <c r="G361" s="17">
        <f>G362</f>
        <v>78000</v>
      </c>
      <c r="H361" s="18">
        <f>H362</f>
        <v>78000</v>
      </c>
    </row>
    <row r="362" spans="1:8" ht="15">
      <c r="A362" s="15" t="s">
        <v>67</v>
      </c>
      <c r="B362" s="16" t="s">
        <v>53</v>
      </c>
      <c r="C362" s="16" t="s">
        <v>15</v>
      </c>
      <c r="D362" s="16" t="s">
        <v>207</v>
      </c>
      <c r="E362" s="16" t="s">
        <v>68</v>
      </c>
      <c r="F362" s="17">
        <v>78000</v>
      </c>
      <c r="G362" s="17">
        <v>78000</v>
      </c>
      <c r="H362" s="18">
        <v>78000</v>
      </c>
    </row>
    <row r="363" spans="1:8" ht="60">
      <c r="A363" s="15" t="s">
        <v>223</v>
      </c>
      <c r="B363" s="16" t="s">
        <v>53</v>
      </c>
      <c r="C363" s="16" t="s">
        <v>15</v>
      </c>
      <c r="D363" s="16" t="s">
        <v>224</v>
      </c>
      <c r="E363" s="16" t="s">
        <v>11</v>
      </c>
      <c r="F363" s="17">
        <f>F364</f>
        <v>1000000</v>
      </c>
      <c r="G363" s="17">
        <f>G364</f>
        <v>0</v>
      </c>
      <c r="H363" s="18">
        <f>H364</f>
        <v>0</v>
      </c>
    </row>
    <row r="364" spans="1:8" ht="15">
      <c r="A364" s="15" t="s">
        <v>67</v>
      </c>
      <c r="B364" s="16" t="s">
        <v>53</v>
      </c>
      <c r="C364" s="16" t="s">
        <v>15</v>
      </c>
      <c r="D364" s="16" t="s">
        <v>224</v>
      </c>
      <c r="E364" s="16" t="s">
        <v>68</v>
      </c>
      <c r="F364" s="17">
        <v>1000000</v>
      </c>
      <c r="G364" s="17">
        <v>0</v>
      </c>
      <c r="H364" s="18">
        <v>0</v>
      </c>
    </row>
    <row r="365" spans="1:8" ht="45">
      <c r="A365" s="15" t="s">
        <v>225</v>
      </c>
      <c r="B365" s="16" t="s">
        <v>53</v>
      </c>
      <c r="C365" s="16" t="s">
        <v>15</v>
      </c>
      <c r="D365" s="16" t="s">
        <v>226</v>
      </c>
      <c r="E365" s="16" t="s">
        <v>11</v>
      </c>
      <c r="F365" s="17">
        <f>F366</f>
        <v>52632</v>
      </c>
      <c r="G365" s="17">
        <f>G366</f>
        <v>0</v>
      </c>
      <c r="H365" s="18">
        <f>H366</f>
        <v>0</v>
      </c>
    </row>
    <row r="366" spans="1:8" ht="15">
      <c r="A366" s="15" t="s">
        <v>67</v>
      </c>
      <c r="B366" s="16" t="s">
        <v>53</v>
      </c>
      <c r="C366" s="16" t="s">
        <v>15</v>
      </c>
      <c r="D366" s="16" t="s">
        <v>226</v>
      </c>
      <c r="E366" s="16" t="s">
        <v>68</v>
      </c>
      <c r="F366" s="17">
        <v>52632</v>
      </c>
      <c r="G366" s="17">
        <v>0</v>
      </c>
      <c r="H366" s="18">
        <v>0</v>
      </c>
    </row>
    <row r="367" spans="1:8" ht="15">
      <c r="A367" s="15" t="s">
        <v>183</v>
      </c>
      <c r="B367" s="16" t="s">
        <v>53</v>
      </c>
      <c r="C367" s="16" t="s">
        <v>15</v>
      </c>
      <c r="D367" s="16" t="s">
        <v>184</v>
      </c>
      <c r="E367" s="16" t="s">
        <v>11</v>
      </c>
      <c r="F367" s="17">
        <f>F368</f>
        <v>1900800</v>
      </c>
      <c r="G367" s="17">
        <f>G368</f>
        <v>1900800</v>
      </c>
      <c r="H367" s="18">
        <f>H368</f>
        <v>1900800</v>
      </c>
    </row>
    <row r="368" spans="1:8" ht="60">
      <c r="A368" s="15" t="s">
        <v>65</v>
      </c>
      <c r="B368" s="16" t="s">
        <v>53</v>
      </c>
      <c r="C368" s="16" t="s">
        <v>15</v>
      </c>
      <c r="D368" s="16" t="s">
        <v>184</v>
      </c>
      <c r="E368" s="16" t="s">
        <v>66</v>
      </c>
      <c r="F368" s="17">
        <v>1900800</v>
      </c>
      <c r="G368" s="17">
        <v>1900800</v>
      </c>
      <c r="H368" s="18">
        <v>1900800</v>
      </c>
    </row>
    <row r="369" spans="1:8" ht="30">
      <c r="A369" s="15" t="s">
        <v>296</v>
      </c>
      <c r="B369" s="16" t="s">
        <v>53</v>
      </c>
      <c r="C369" s="16" t="s">
        <v>15</v>
      </c>
      <c r="D369" s="16" t="s">
        <v>297</v>
      </c>
      <c r="E369" s="16" t="s">
        <v>11</v>
      </c>
      <c r="F369" s="17">
        <f>F370+F371</f>
        <v>21334480</v>
      </c>
      <c r="G369" s="17">
        <f>G370+G371</f>
        <v>19799480</v>
      </c>
      <c r="H369" s="18">
        <f>H370+H371</f>
        <v>19799480</v>
      </c>
    </row>
    <row r="370" spans="1:8" ht="60">
      <c r="A370" s="15" t="s">
        <v>65</v>
      </c>
      <c r="B370" s="16" t="s">
        <v>53</v>
      </c>
      <c r="C370" s="16" t="s">
        <v>15</v>
      </c>
      <c r="D370" s="16" t="s">
        <v>297</v>
      </c>
      <c r="E370" s="16" t="s">
        <v>66</v>
      </c>
      <c r="F370" s="17">
        <v>19744480</v>
      </c>
      <c r="G370" s="17">
        <v>19744480</v>
      </c>
      <c r="H370" s="18">
        <v>19744480</v>
      </c>
    </row>
    <row r="371" spans="1:8" ht="15">
      <c r="A371" s="15" t="s">
        <v>67</v>
      </c>
      <c r="B371" s="16" t="s">
        <v>53</v>
      </c>
      <c r="C371" s="16" t="s">
        <v>15</v>
      </c>
      <c r="D371" s="16" t="s">
        <v>297</v>
      </c>
      <c r="E371" s="16" t="s">
        <v>68</v>
      </c>
      <c r="F371" s="17">
        <v>1590000</v>
      </c>
      <c r="G371" s="17">
        <v>55000</v>
      </c>
      <c r="H371" s="18">
        <v>55000</v>
      </c>
    </row>
    <row r="372" spans="1:8" ht="28.5">
      <c r="A372" s="24" t="s">
        <v>298</v>
      </c>
      <c r="B372" s="25" t="s">
        <v>59</v>
      </c>
      <c r="C372" s="25" t="s">
        <v>13</v>
      </c>
      <c r="D372" s="25" t="s">
        <v>11</v>
      </c>
      <c r="E372" s="25" t="s">
        <v>11</v>
      </c>
      <c r="F372" s="26">
        <f>F373</f>
        <v>0</v>
      </c>
      <c r="G372" s="26">
        <f t="shared" ref="G372:H374" si="6">G373</f>
        <v>93448</v>
      </c>
      <c r="H372" s="27">
        <f t="shared" si="6"/>
        <v>100000</v>
      </c>
    </row>
    <row r="373" spans="1:8" ht="28.5">
      <c r="A373" s="24" t="s">
        <v>299</v>
      </c>
      <c r="B373" s="25" t="s">
        <v>59</v>
      </c>
      <c r="C373" s="25" t="s">
        <v>12</v>
      </c>
      <c r="D373" s="25" t="s">
        <v>11</v>
      </c>
      <c r="E373" s="25" t="s">
        <v>11</v>
      </c>
      <c r="F373" s="26">
        <f>F374</f>
        <v>0</v>
      </c>
      <c r="G373" s="26">
        <f t="shared" si="6"/>
        <v>93448</v>
      </c>
      <c r="H373" s="27">
        <f t="shared" si="6"/>
        <v>100000</v>
      </c>
    </row>
    <row r="374" spans="1:8" ht="15">
      <c r="A374" s="15" t="s">
        <v>300</v>
      </c>
      <c r="B374" s="16" t="s">
        <v>59</v>
      </c>
      <c r="C374" s="16" t="s">
        <v>12</v>
      </c>
      <c r="D374" s="16" t="s">
        <v>301</v>
      </c>
      <c r="E374" s="16" t="s">
        <v>11</v>
      </c>
      <c r="F374" s="17">
        <f>F375</f>
        <v>0</v>
      </c>
      <c r="G374" s="17">
        <f t="shared" si="6"/>
        <v>93448</v>
      </c>
      <c r="H374" s="18">
        <f t="shared" si="6"/>
        <v>100000</v>
      </c>
    </row>
    <row r="375" spans="1:8" ht="15">
      <c r="A375" s="15" t="s">
        <v>302</v>
      </c>
      <c r="B375" s="16" t="s">
        <v>59</v>
      </c>
      <c r="C375" s="16" t="s">
        <v>12</v>
      </c>
      <c r="D375" s="16" t="s">
        <v>301</v>
      </c>
      <c r="E375" s="16" t="s">
        <v>303</v>
      </c>
      <c r="F375" s="17">
        <v>0</v>
      </c>
      <c r="G375" s="17">
        <v>93448</v>
      </c>
      <c r="H375" s="18">
        <v>100000</v>
      </c>
    </row>
    <row r="376" spans="1:8" ht="14.25">
      <c r="A376" s="24" t="s">
        <v>320</v>
      </c>
      <c r="B376" s="25" t="s">
        <v>304</v>
      </c>
      <c r="C376" s="25" t="s">
        <v>13</v>
      </c>
      <c r="D376" s="25" t="s">
        <v>11</v>
      </c>
      <c r="E376" s="25" t="s">
        <v>11</v>
      </c>
      <c r="F376" s="26">
        <f>F377</f>
        <v>0</v>
      </c>
      <c r="G376" s="26">
        <f t="shared" ref="G376:H378" si="7">G377</f>
        <v>16943000</v>
      </c>
      <c r="H376" s="27">
        <f t="shared" si="7"/>
        <v>42035881</v>
      </c>
    </row>
    <row r="377" spans="1:8" ht="14.25">
      <c r="A377" s="24" t="s">
        <v>305</v>
      </c>
      <c r="B377" s="25" t="s">
        <v>304</v>
      </c>
      <c r="C377" s="25" t="s">
        <v>304</v>
      </c>
      <c r="D377" s="25" t="s">
        <v>11</v>
      </c>
      <c r="E377" s="25" t="s">
        <v>11</v>
      </c>
      <c r="F377" s="26">
        <f>F378</f>
        <v>0</v>
      </c>
      <c r="G377" s="26">
        <f t="shared" si="7"/>
        <v>16943000</v>
      </c>
      <c r="H377" s="27">
        <f t="shared" si="7"/>
        <v>42035881</v>
      </c>
    </row>
    <row r="378" spans="1:8" ht="15">
      <c r="A378" s="15" t="s">
        <v>305</v>
      </c>
      <c r="B378" s="16" t="s">
        <v>304</v>
      </c>
      <c r="C378" s="16" t="s">
        <v>304</v>
      </c>
      <c r="D378" s="16" t="s">
        <v>306</v>
      </c>
      <c r="E378" s="16" t="s">
        <v>11</v>
      </c>
      <c r="F378" s="17">
        <f>F379</f>
        <v>0</v>
      </c>
      <c r="G378" s="17">
        <f t="shared" si="7"/>
        <v>16943000</v>
      </c>
      <c r="H378" s="18">
        <f t="shared" si="7"/>
        <v>42035881</v>
      </c>
    </row>
    <row r="379" spans="1:8" ht="15">
      <c r="A379" s="19" t="s">
        <v>305</v>
      </c>
      <c r="B379" s="20" t="s">
        <v>304</v>
      </c>
      <c r="C379" s="20" t="s">
        <v>304</v>
      </c>
      <c r="D379" s="20" t="s">
        <v>306</v>
      </c>
      <c r="E379" s="20" t="s">
        <v>307</v>
      </c>
      <c r="F379" s="21">
        <v>0</v>
      </c>
      <c r="G379" s="21">
        <v>16943000</v>
      </c>
      <c r="H379" s="22">
        <f>61264881-1229000-18000000</f>
        <v>42035881</v>
      </c>
    </row>
    <row r="380" spans="1:8" ht="15" thickBot="1">
      <c r="A380" s="28" t="s">
        <v>308</v>
      </c>
      <c r="B380" s="29" t="s">
        <v>11</v>
      </c>
      <c r="C380" s="29" t="s">
        <v>11</v>
      </c>
      <c r="D380" s="29" t="s">
        <v>11</v>
      </c>
      <c r="E380" s="29" t="s">
        <v>11</v>
      </c>
      <c r="F380" s="30">
        <f>F14+F73+F78+F102+F170+F174+F279+F310+F359+F372+F376</f>
        <v>1422117545</v>
      </c>
      <c r="G380" s="30">
        <f>G14+G73+G78+G102+G170+G174+G279+G310+G359+G372+G376</f>
        <v>1320181600</v>
      </c>
      <c r="H380" s="31">
        <f>H14+H73+H78+H102+H170+H174+H279+H310+H359+H372+H376</f>
        <v>1588963946</v>
      </c>
    </row>
    <row r="381" spans="1:8">
      <c r="A381" s="3"/>
      <c r="B381" s="4"/>
      <c r="C381" s="4"/>
      <c r="D381" s="4"/>
      <c r="E381" s="4"/>
      <c r="F381" s="5"/>
      <c r="G381" s="5"/>
      <c r="H381" s="5"/>
    </row>
  </sheetData>
  <mergeCells count="9">
    <mergeCell ref="F2:H2"/>
    <mergeCell ref="A9:H9"/>
    <mergeCell ref="A8:H8"/>
    <mergeCell ref="A11:A12"/>
    <mergeCell ref="F11:H11"/>
    <mergeCell ref="F3:H3"/>
    <mergeCell ref="F4:H4"/>
    <mergeCell ref="F5:H5"/>
    <mergeCell ref="B11:E11"/>
  </mergeCells>
  <phoneticPr fontId="2" type="noConversion"/>
  <pageMargins left="0.55118110236220474" right="0.35433070866141736" top="0.47244094488188981" bottom="0.27559055118110237" header="0.51181102362204722" footer="0.27559055118110237"/>
  <pageSetup paperSize="9" scale="70" fitToHeight="2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2013-11-28T04:31:25Z</cp:lastPrinted>
  <dcterms:created xsi:type="dcterms:W3CDTF">2007-11-27T05:35:53Z</dcterms:created>
  <dcterms:modified xsi:type="dcterms:W3CDTF">2013-11-28T04:31:29Z</dcterms:modified>
</cp:coreProperties>
</file>