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40" windowHeight="88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14210" fullCalcOnLoad="1"/>
</workbook>
</file>

<file path=xl/calcChain.xml><?xml version="1.0" encoding="utf-8"?>
<calcChain xmlns="http://schemas.openxmlformats.org/spreadsheetml/2006/main">
  <c r="I294" i="1"/>
  <c r="I428"/>
  <c r="H428"/>
  <c r="I425"/>
  <c r="H425"/>
  <c r="I420"/>
  <c r="H420"/>
  <c r="I419"/>
  <c r="H419"/>
  <c r="G428"/>
  <c r="G425"/>
  <c r="G420"/>
  <c r="I417"/>
  <c r="H417"/>
  <c r="I415"/>
  <c r="H415"/>
  <c r="I413"/>
  <c r="H413"/>
  <c r="I412"/>
  <c r="H412"/>
  <c r="G417"/>
  <c r="G415"/>
  <c r="G413"/>
  <c r="I410"/>
  <c r="H410"/>
  <c r="I408"/>
  <c r="H408"/>
  <c r="I406"/>
  <c r="H406"/>
  <c r="I405"/>
  <c r="H405"/>
  <c r="G410"/>
  <c r="G408"/>
  <c r="G406"/>
  <c r="I403"/>
  <c r="H403"/>
  <c r="I402"/>
  <c r="H402"/>
  <c r="G403"/>
  <c r="G402"/>
  <c r="I399"/>
  <c r="H399"/>
  <c r="I395"/>
  <c r="H395"/>
  <c r="I394"/>
  <c r="H394"/>
  <c r="I393"/>
  <c r="H393"/>
  <c r="G399"/>
  <c r="G395"/>
  <c r="I391"/>
  <c r="H391"/>
  <c r="I390"/>
  <c r="H390"/>
  <c r="I389"/>
  <c r="H389"/>
  <c r="G391"/>
  <c r="G390"/>
  <c r="G389"/>
  <c r="I387"/>
  <c r="H387"/>
  <c r="I386"/>
  <c r="H386"/>
  <c r="G387"/>
  <c r="G386"/>
  <c r="I384"/>
  <c r="H384"/>
  <c r="I382"/>
  <c r="H382"/>
  <c r="I380"/>
  <c r="H380"/>
  <c r="I378"/>
  <c r="H378"/>
  <c r="I376"/>
  <c r="H376"/>
  <c r="I374"/>
  <c r="H374"/>
  <c r="I372"/>
  <c r="H372"/>
  <c r="I370"/>
  <c r="H370"/>
  <c r="I368"/>
  <c r="H368"/>
  <c r="I367"/>
  <c r="H367"/>
  <c r="H366"/>
  <c r="G384"/>
  <c r="G382"/>
  <c r="G380"/>
  <c r="G378"/>
  <c r="G376"/>
  <c r="G374"/>
  <c r="G372"/>
  <c r="G370"/>
  <c r="G368"/>
  <c r="I364"/>
  <c r="H364"/>
  <c r="I362"/>
  <c r="H362"/>
  <c r="I361"/>
  <c r="H361"/>
  <c r="G364"/>
  <c r="G362"/>
  <c r="I359"/>
  <c r="H359"/>
  <c r="I358"/>
  <c r="H358"/>
  <c r="G359"/>
  <c r="G358"/>
  <c r="I355"/>
  <c r="H355"/>
  <c r="I354"/>
  <c r="H354"/>
  <c r="H353"/>
  <c r="G355"/>
  <c r="G354"/>
  <c r="I350"/>
  <c r="H350"/>
  <c r="I349"/>
  <c r="H349"/>
  <c r="G350"/>
  <c r="G349"/>
  <c r="I347"/>
  <c r="H347"/>
  <c r="I346"/>
  <c r="H346"/>
  <c r="G347"/>
  <c r="G346"/>
  <c r="I343"/>
  <c r="H343"/>
  <c r="I340"/>
  <c r="H340"/>
  <c r="I339"/>
  <c r="H339"/>
  <c r="G343"/>
  <c r="G340"/>
  <c r="I335"/>
  <c r="H335"/>
  <c r="I332"/>
  <c r="H332"/>
  <c r="I327"/>
  <c r="H327"/>
  <c r="I322"/>
  <c r="H322"/>
  <c r="I317"/>
  <c r="H317"/>
  <c r="I312"/>
  <c r="H312"/>
  <c r="I309"/>
  <c r="H309"/>
  <c r="I308"/>
  <c r="H308"/>
  <c r="G335"/>
  <c r="G332"/>
  <c r="G327"/>
  <c r="G322"/>
  <c r="G317"/>
  <c r="G312"/>
  <c r="G309"/>
  <c r="I306"/>
  <c r="H306"/>
  <c r="I303"/>
  <c r="H303"/>
  <c r="I301"/>
  <c r="H301"/>
  <c r="I300"/>
  <c r="H300"/>
  <c r="G306"/>
  <c r="G303"/>
  <c r="G301"/>
  <c r="I298"/>
  <c r="H298"/>
  <c r="I297"/>
  <c r="H297"/>
  <c r="H296"/>
  <c r="G298"/>
  <c r="G297"/>
  <c r="I293"/>
  <c r="H293"/>
  <c r="I292"/>
  <c r="H292"/>
  <c r="I291"/>
  <c r="H291"/>
  <c r="G293"/>
  <c r="G292"/>
  <c r="G291"/>
  <c r="I289"/>
  <c r="H289"/>
  <c r="I288"/>
  <c r="H288"/>
  <c r="I287"/>
  <c r="H287"/>
  <c r="G289"/>
  <c r="G288"/>
  <c r="G287"/>
  <c r="I284"/>
  <c r="H284"/>
  <c r="I282"/>
  <c r="H282"/>
  <c r="I280"/>
  <c r="H280"/>
  <c r="I278"/>
  <c r="H278"/>
  <c r="I276"/>
  <c r="H276"/>
  <c r="I275"/>
  <c r="H275"/>
  <c r="I274"/>
  <c r="H274"/>
  <c r="G284"/>
  <c r="G282"/>
  <c r="G280"/>
  <c r="G278"/>
  <c r="G276"/>
  <c r="I272"/>
  <c r="H272"/>
  <c r="I270"/>
  <c r="H270"/>
  <c r="I268"/>
  <c r="H268"/>
  <c r="I266"/>
  <c r="H266"/>
  <c r="I264"/>
  <c r="H264"/>
  <c r="I262"/>
  <c r="H262"/>
  <c r="I260"/>
  <c r="H260"/>
  <c r="I259"/>
  <c r="H259"/>
  <c r="G272"/>
  <c r="G270"/>
  <c r="G268"/>
  <c r="G266"/>
  <c r="G264"/>
  <c r="G262"/>
  <c r="G260"/>
  <c r="I257"/>
  <c r="H257"/>
  <c r="I256"/>
  <c r="H256"/>
  <c r="G257"/>
  <c r="G256"/>
  <c r="I254"/>
  <c r="H254"/>
  <c r="I252"/>
  <c r="H252"/>
  <c r="I251"/>
  <c r="H251"/>
  <c r="G254"/>
  <c r="G252"/>
  <c r="I249"/>
  <c r="H249"/>
  <c r="I248"/>
  <c r="H248"/>
  <c r="G249"/>
  <c r="G248"/>
  <c r="I245"/>
  <c r="H245"/>
  <c r="I243"/>
  <c r="H243"/>
  <c r="I242"/>
  <c r="H242"/>
  <c r="I241"/>
  <c r="H241"/>
  <c r="G245"/>
  <c r="G243"/>
  <c r="I238"/>
  <c r="H238"/>
  <c r="I236"/>
  <c r="H236"/>
  <c r="I233"/>
  <c r="H233"/>
  <c r="I231"/>
  <c r="H231"/>
  <c r="I230"/>
  <c r="H230"/>
  <c r="G238"/>
  <c r="G236"/>
  <c r="G233"/>
  <c r="G231"/>
  <c r="I228"/>
  <c r="H228"/>
  <c r="I226"/>
  <c r="H226"/>
  <c r="I224"/>
  <c r="H224"/>
  <c r="I222"/>
  <c r="H222"/>
  <c r="I221"/>
  <c r="H221"/>
  <c r="I220"/>
  <c r="H220"/>
  <c r="G228"/>
  <c r="G226"/>
  <c r="G224"/>
  <c r="G222"/>
  <c r="I214"/>
  <c r="H214"/>
  <c r="I213"/>
  <c r="H213"/>
  <c r="G214"/>
  <c r="G213"/>
  <c r="I211"/>
  <c r="H211"/>
  <c r="I210"/>
  <c r="H210"/>
  <c r="H209"/>
  <c r="G211"/>
  <c r="G210"/>
  <c r="I207"/>
  <c r="H207"/>
  <c r="I205"/>
  <c r="H205"/>
  <c r="I203"/>
  <c r="H203"/>
  <c r="I201"/>
  <c r="H201"/>
  <c r="I200"/>
  <c r="H200"/>
  <c r="I199"/>
  <c r="H199"/>
  <c r="G207"/>
  <c r="G205"/>
  <c r="G203"/>
  <c r="G201"/>
  <c r="I196"/>
  <c r="H196"/>
  <c r="I195"/>
  <c r="H195"/>
  <c r="I194"/>
  <c r="H194"/>
  <c r="G196"/>
  <c r="G195"/>
  <c r="G194"/>
  <c r="I189"/>
  <c r="H189"/>
  <c r="I186"/>
  <c r="H186"/>
  <c r="I185"/>
  <c r="H185"/>
  <c r="I184"/>
  <c r="H184"/>
  <c r="G189"/>
  <c r="G186"/>
  <c r="I181"/>
  <c r="H181"/>
  <c r="I174"/>
  <c r="H174"/>
  <c r="I172"/>
  <c r="H172"/>
  <c r="I171"/>
  <c r="H171"/>
  <c r="G181"/>
  <c r="G174"/>
  <c r="G172"/>
  <c r="I169"/>
  <c r="H169"/>
  <c r="I167"/>
  <c r="H167"/>
  <c r="I165"/>
  <c r="H165"/>
  <c r="I163"/>
  <c r="H163"/>
  <c r="I161"/>
  <c r="H161"/>
  <c r="I158"/>
  <c r="H158"/>
  <c r="I157"/>
  <c r="H157"/>
  <c r="H156"/>
  <c r="G169"/>
  <c r="G167"/>
  <c r="G165"/>
  <c r="G163"/>
  <c r="G161"/>
  <c r="G158"/>
  <c r="I153"/>
  <c r="H153"/>
  <c r="I152"/>
  <c r="H152"/>
  <c r="I151"/>
  <c r="H151"/>
  <c r="H150"/>
  <c r="G153"/>
  <c r="G152"/>
  <c r="G151"/>
  <c r="I148"/>
  <c r="H148"/>
  <c r="I141"/>
  <c r="H141"/>
  <c r="I139"/>
  <c r="H139"/>
  <c r="I137"/>
  <c r="H137"/>
  <c r="I135"/>
  <c r="H135"/>
  <c r="I133"/>
  <c r="H133"/>
  <c r="I131"/>
  <c r="H131"/>
  <c r="I129"/>
  <c r="H129"/>
  <c r="I127"/>
  <c r="H127"/>
  <c r="I126"/>
  <c r="H126"/>
  <c r="G148"/>
  <c r="G141"/>
  <c r="G139"/>
  <c r="G137"/>
  <c r="G135"/>
  <c r="G133"/>
  <c r="G131"/>
  <c r="G129"/>
  <c r="G127"/>
  <c r="I123"/>
  <c r="H123"/>
  <c r="I119"/>
  <c r="H119"/>
  <c r="I115"/>
  <c r="H115"/>
  <c r="H114"/>
  <c r="I114"/>
  <c r="G123"/>
  <c r="G119"/>
  <c r="G115"/>
  <c r="I74"/>
  <c r="H74"/>
  <c r="H69"/>
  <c r="G69"/>
  <c r="I112"/>
  <c r="H112"/>
  <c r="I110"/>
  <c r="H110"/>
  <c r="I105"/>
  <c r="H105"/>
  <c r="I98"/>
  <c r="H98"/>
  <c r="I95"/>
  <c r="H95"/>
  <c r="I92"/>
  <c r="H92"/>
  <c r="I87"/>
  <c r="H87"/>
  <c r="I84"/>
  <c r="H84"/>
  <c r="I81"/>
  <c r="H81"/>
  <c r="I78"/>
  <c r="H78"/>
  <c r="I77"/>
  <c r="H77"/>
  <c r="G112"/>
  <c r="G110"/>
  <c r="G105"/>
  <c r="G98"/>
  <c r="G95"/>
  <c r="G92"/>
  <c r="G87"/>
  <c r="G84"/>
  <c r="G81"/>
  <c r="G78"/>
  <c r="I69"/>
  <c r="I68"/>
  <c r="G74"/>
  <c r="I60"/>
  <c r="I59"/>
  <c r="H60"/>
  <c r="H59"/>
  <c r="G60"/>
  <c r="G59"/>
  <c r="I57"/>
  <c r="H57"/>
  <c r="I52"/>
  <c r="H52"/>
  <c r="I50"/>
  <c r="H50"/>
  <c r="I49"/>
  <c r="H49"/>
  <c r="G57"/>
  <c r="G52"/>
  <c r="G50"/>
  <c r="I47"/>
  <c r="H47"/>
  <c r="I43"/>
  <c r="H43"/>
  <c r="I41"/>
  <c r="H41"/>
  <c r="I39"/>
  <c r="H39"/>
  <c r="I37"/>
  <c r="H37"/>
  <c r="I35"/>
  <c r="H35"/>
  <c r="I34"/>
  <c r="H34"/>
  <c r="G47"/>
  <c r="G43"/>
  <c r="G41"/>
  <c r="G39"/>
  <c r="G37"/>
  <c r="G35"/>
  <c r="I31"/>
  <c r="H31"/>
  <c r="I29"/>
  <c r="H29"/>
  <c r="I27"/>
  <c r="H27"/>
  <c r="I25"/>
  <c r="H25"/>
  <c r="I23"/>
  <c r="H23"/>
  <c r="I21"/>
  <c r="H21"/>
  <c r="I19"/>
  <c r="H19"/>
  <c r="H18"/>
  <c r="I18"/>
  <c r="G31"/>
  <c r="G29"/>
  <c r="G27"/>
  <c r="G25"/>
  <c r="G23"/>
  <c r="G21"/>
  <c r="G19"/>
  <c r="I15"/>
  <c r="H15"/>
  <c r="I14"/>
  <c r="H14"/>
  <c r="H13"/>
  <c r="I13"/>
  <c r="G15"/>
  <c r="G14"/>
  <c r="G13"/>
  <c r="I353"/>
  <c r="G68"/>
  <c r="H68"/>
  <c r="H67"/>
  <c r="H66"/>
  <c r="I209"/>
  <c r="G419"/>
  <c r="H17"/>
  <c r="H12"/>
  <c r="I156"/>
  <c r="I150"/>
  <c r="I366"/>
  <c r="H247"/>
  <c r="H183"/>
  <c r="H401"/>
  <c r="H295"/>
  <c r="I401"/>
  <c r="G412"/>
  <c r="G405"/>
  <c r="G394"/>
  <c r="G393"/>
  <c r="G367"/>
  <c r="G366"/>
  <c r="G361"/>
  <c r="G353"/>
  <c r="G339"/>
  <c r="I296"/>
  <c r="G308"/>
  <c r="G300"/>
  <c r="G275"/>
  <c r="G274"/>
  <c r="I247"/>
  <c r="G259"/>
  <c r="G251"/>
  <c r="G242"/>
  <c r="G241"/>
  <c r="G230"/>
  <c r="G221"/>
  <c r="G209"/>
  <c r="G200"/>
  <c r="G199"/>
  <c r="G185"/>
  <c r="G184"/>
  <c r="G171"/>
  <c r="G157"/>
  <c r="G126"/>
  <c r="I67"/>
  <c r="I66"/>
  <c r="G114"/>
  <c r="G77"/>
  <c r="I17"/>
  <c r="I12"/>
  <c r="G49"/>
  <c r="G34"/>
  <c r="G18"/>
  <c r="I183"/>
  <c r="H430"/>
  <c r="I295"/>
  <c r="G401"/>
  <c r="G296"/>
  <c r="G247"/>
  <c r="G220"/>
  <c r="G156"/>
  <c r="G150"/>
  <c r="I430"/>
  <c r="G67"/>
  <c r="G66"/>
  <c r="G17"/>
  <c r="G12"/>
  <c r="G295"/>
  <c r="G183"/>
  <c r="G430"/>
</calcChain>
</file>

<file path=xl/sharedStrings.xml><?xml version="1.0" encoding="utf-8"?>
<sst xmlns="http://schemas.openxmlformats.org/spreadsheetml/2006/main" count="2531" uniqueCount="333">
  <si>
    <t>целевой статьи</t>
  </si>
  <si>
    <t>Наименование показателя</t>
  </si>
  <si>
    <t>Код по бюджетной классификации</t>
  </si>
  <si>
    <t>вида рас- ходов</t>
  </si>
  <si>
    <t>под- раз- дела</t>
  </si>
  <si>
    <t>раз- дела</t>
  </si>
  <si>
    <t>2</t>
  </si>
  <si>
    <t>Сумма (руб.)</t>
  </si>
  <si>
    <t xml:space="preserve">главного распоря- дителя бюджетных средств </t>
  </si>
  <si>
    <t xml:space="preserve">на  2014  год  </t>
  </si>
  <si>
    <t xml:space="preserve">на  2015  год </t>
  </si>
  <si>
    <t xml:space="preserve">на  2016  год </t>
  </si>
  <si>
    <t>Муниципальное казённое учреждение "Управление жилищно-коммунального хозяйства" г.Искитима Новосибирской области</t>
  </si>
  <si>
    <t>005</t>
  </si>
  <si>
    <t/>
  </si>
  <si>
    <t>НАЦИОНАЛЬНАЯ ЭКОНОМИКА</t>
  </si>
  <si>
    <t>04</t>
  </si>
  <si>
    <t>00</t>
  </si>
  <si>
    <t>Дорожное хозяйство (дорожные фонды)</t>
  </si>
  <si>
    <t>09</t>
  </si>
  <si>
    <t>Иные мероприятия в сфере развития дорожного хозяйства города Искитима</t>
  </si>
  <si>
    <t>2300410</t>
  </si>
  <si>
    <t>Субсидии бюджетным учреждениям на иные цели</t>
  </si>
  <si>
    <t>612</t>
  </si>
  <si>
    <t>ЖИЛИЩНО-КОММУНАЛЬНОЕ ХОЗЯЙСТВО</t>
  </si>
  <si>
    <t>05</t>
  </si>
  <si>
    <t>Жилищное хозяйство</t>
  </si>
  <si>
    <t>01</t>
  </si>
  <si>
    <t>Обеспечение мероприятий по капитальному ремонту многоквартирных домов за счет средств государственной корпорации "Фонд содействия реформированию жилищно-коммунального хозяйства"</t>
  </si>
  <si>
    <t>0209501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</si>
  <si>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</si>
  <si>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</si>
  <si>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Обеспечение мероприятий по капитальному ремонту многоквартирных домов за счет средств областного бюджета</t>
  </si>
  <si>
    <t>0209601</t>
  </si>
  <si>
    <t>Реализация мероприятий государственной программы Новосибирской области "Энергосбережение и повышение энергетической эффективности Новосибирской области на период до 2015 года"</t>
  </si>
  <si>
    <t>1400405</t>
  </si>
  <si>
    <t>Реализация мероприятий муниципальной программы "Энергосбережение в жилищно-коммунальном комплексе города Искитима"</t>
  </si>
  <si>
    <t>1400414</t>
  </si>
  <si>
    <t>2400405</t>
  </si>
  <si>
    <t>Реализация мероприятий муниципальной программы "Комплексная замена лифтов на 2012-2015 годы"</t>
  </si>
  <si>
    <t>2400412</t>
  </si>
  <si>
    <t>Иные мероприятия в сфере жилищного хозяйства</t>
  </si>
  <si>
    <t>9900415</t>
  </si>
  <si>
    <t>Прочая закупка товаров, работ и услуг для обеспечения государственных (муниципальных) нужд</t>
  </si>
  <si>
    <t>244</t>
  </si>
  <si>
    <t>Коммунальное хозяйство</t>
  </si>
  <si>
    <t>02</t>
  </si>
  <si>
    <t>Софинансирование мероприятий государственной программы Новосибирской области "Развитие газификации территорий населенных пунктов Новосибирской области на 2012-2016 годы"</t>
  </si>
  <si>
    <t>2200406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</si>
  <si>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</si>
  <si>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</si>
  <si>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Иные мероприятия в сфере газификации территории города Искитима</t>
  </si>
  <si>
    <t>2200407</t>
  </si>
  <si>
    <t>Реализация мероприятий ведомственной целевой программы "Государственная поддержка муниципальных образований по благоустройству населенных пунктов и подготовке объектов жилищно-коммунального хозяйства Новосибирской области к работе в осенне-зимний</t>
  </si>
  <si>
    <t>2608161</t>
  </si>
  <si>
    <t>2608162</t>
  </si>
  <si>
    <t>Иные мероприятия в сфере коммунального хозяйства</t>
  </si>
  <si>
    <t>9900416</t>
  </si>
  <si>
    <t>Уплата налога на имущество организаций и земельного налога</t>
  </si>
  <si>
    <t>851</t>
  </si>
  <si>
    <t>Обеспечение мероприятий по модернизации систем коммунальногй инфраструктуры за счет средств государственной корпорации "Фонд содействия реформированию жилищно-коммунального хозяйства"</t>
  </si>
  <si>
    <t>9909505</t>
  </si>
  <si>
    <t>Благоустройство</t>
  </si>
  <si>
    <t>03</t>
  </si>
  <si>
    <t>Мероприятия по развитию жилищно-коммунального хозяйства</t>
  </si>
  <si>
    <t>0509095</t>
  </si>
  <si>
    <t>9900417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</si>
  <si>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</si>
  <si>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</si>
  <si>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Реализация мероприятий ведомственной целевой программы "Государственная поддержка муниципальных образований по благоустройству территорий населенных пунктов и подготовке объектов жилищно-коммунального хозяйства к работе в осенне-зимний период"</t>
  </si>
  <si>
    <t>9900564</t>
  </si>
  <si>
    <t>Другие вопросы в области жилищно-коммунального хозяйства</t>
  </si>
  <si>
    <t>Расходы на обеспечение деятельности муниципальных казенных учреждений</t>
  </si>
  <si>
    <t>9900059</t>
  </si>
  <si>
    <t>Фонд оплаты труда казенных учреждений и взносы по обязательному социальному страхованию</t>
  </si>
  <si>
    <t>111</t>
  </si>
  <si>
    <t>Закупка товаров, работ, услуг в сфере информационно-коммуникационных технологий</t>
  </si>
  <si>
    <t>242</t>
  </si>
  <si>
    <t>Уплата прочих налогов, сборов и иных платежей</t>
  </si>
  <si>
    <t>852</t>
  </si>
  <si>
    <t>Управление образования администрации города Искитима Новосибирской области</t>
  </si>
  <si>
    <t>007</t>
  </si>
  <si>
    <t>ОБРАЗОВАНИЕ</t>
  </si>
  <si>
    <t>07</t>
  </si>
  <si>
    <t>Дошкольное образование</t>
  </si>
  <si>
    <t>Обеспечение деятельности дошкольных учреждений</t>
  </si>
  <si>
    <t>9907009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</si>
  <si>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</si>
  <si>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</si>
  <si>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</si>
  <si>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</si>
  <si>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Реализация основных общеобразовательных программ в дошкольных учреждениях</t>
  </si>
  <si>
    <t>9907011</t>
  </si>
  <si>
    <t>Общее образование</t>
  </si>
  <si>
    <t>Реализация мероприятий государственной программы Новосибирской области "Совершенствование организации школьного питания в Новосибирской области на 2012-2016 годы"</t>
  </si>
  <si>
    <t>2700405</t>
  </si>
  <si>
    <t>Софинансирование мероприятий государственной программы Новосибирской области "Совершенствование организации школьного питания в Новосибирской области на 2012-2016 годы"</t>
  </si>
  <si>
    <t>2700418</t>
  </si>
  <si>
    <t>Мероприятия, связанные с деятельностью учреждений</t>
  </si>
  <si>
    <t>9904318</t>
  </si>
  <si>
    <t>Обеспечение деятельности начальных, неполных средних и средних школ</t>
  </si>
  <si>
    <t>9907010</t>
  </si>
  <si>
    <t>Реализация основных общеобразовательных программ в начальных, неполных средних и средних школах</t>
  </si>
  <si>
    <t>9907012</t>
  </si>
  <si>
    <t>Расходы на социальную поддержку детей, нходящихся в оздоровительных образовательных учреждениях санаторного типа и воспитанников специальных (коррекционных) образовательных учреждений для детей с ограниченными возможностями здоровья</t>
  </si>
  <si>
    <t>9907013</t>
  </si>
  <si>
    <t>Расходы на создание общеобразовательных организаций,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</si>
  <si>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9907014</t>
  </si>
  <si>
    <t>Обеспечение деятельности учреждений по внешкольной работе с детьми</t>
  </si>
  <si>
    <t>9907023</t>
  </si>
  <si>
    <t>Реализация мероприятий по замене окон в муниципальных образовательных учреждениях за счет средств областного бюджета</t>
  </si>
  <si>
    <t>9907052</t>
  </si>
  <si>
    <t>Софинансирование мероприятий по замене окон в муниципальных образовательных учреждениях</t>
  </si>
  <si>
    <t>9907053</t>
  </si>
  <si>
    <t>Молодежная политика и оздоровление детей</t>
  </si>
  <si>
    <t>Реализация мероприятий муниципальной программы " Меры социальной поддержки граждан города Искитима на 2013-2017 годы"</t>
  </si>
  <si>
    <t>2107067</t>
  </si>
  <si>
    <t>Реализация мероприятий подпрограммы "Семья и дети" на 2012-2015 годы" государственной программы Новосибирской области "Развитие системы социальной подержки населения Новосибирской области на 2014-2019 годы"</t>
  </si>
  <si>
    <t>2910405</t>
  </si>
  <si>
    <t>Реализация мероприятий по организации досуга детей в каникулярное время</t>
  </si>
  <si>
    <t>9904328</t>
  </si>
  <si>
    <t>Другие вопросы в области образования</t>
  </si>
  <si>
    <t>Реализация мероприятий долгосрочной целевой программы "Допризывная подготовка граждан Российской Федерации в Новосибирской области на 2012-2016 годы"</t>
  </si>
  <si>
    <t>3000405</t>
  </si>
  <si>
    <t>Софинансирование мероприятий долгосрочной целевой программы "Допризывная подготовка граждан Российской Федерации в Новосибирской области на 2012-2016 годы"</t>
  </si>
  <si>
    <t>3000422</t>
  </si>
  <si>
    <t>Реализация мероприятий государственной программы Новосибирской области на 2011-2015 годы "Развитие физической культуры и спорта в Новосибирской области на 2011-2015 годы"</t>
  </si>
  <si>
    <t>3100405</t>
  </si>
  <si>
    <t>Софинансирование мероприятий государственной программы Новосибирской области "Развитие физической культуры и спорта в Новосибирской области на 2011-2015 годы"</t>
  </si>
  <si>
    <t>3104323</t>
  </si>
  <si>
    <t>Реализация мероприятий государственной программы Новосибирской области "Выявление и поддержка одаренных детей и талантливой учащейся молодежи в Новосибирской области на 2013-2017 годы"</t>
  </si>
  <si>
    <t>3500405</t>
  </si>
  <si>
    <t>Софинансирование мероприятий государственной программы Новосибирской области "Выявление и поддержка одаренных детей и талантливой учащейся молодежи в Новосибирской области на 2013-2017 годы"</t>
  </si>
  <si>
    <t>3500415</t>
  </si>
  <si>
    <t>Иные выплаты персоналу казенных учреждений, за исключением фонда оплаты труда</t>
  </si>
  <si>
    <t>112</t>
  </si>
  <si>
    <t>Отдел культуры администрации города Искитима Новосибирской области</t>
  </si>
  <si>
    <t>008</t>
  </si>
  <si>
    <t>КУЛЬТУРА, КИНЕМАТОГРАФИЯ</t>
  </si>
  <si>
    <t>08</t>
  </si>
  <si>
    <t>Культура</t>
  </si>
  <si>
    <t>Обеспечение деятельности учреждений культуры</t>
  </si>
  <si>
    <t>9904408</t>
  </si>
  <si>
    <t>Обеспечение деятельности музея</t>
  </si>
  <si>
    <t>9904418</t>
  </si>
  <si>
    <t>Обеспечение деятельности библиотек</t>
  </si>
  <si>
    <t>9904428</t>
  </si>
  <si>
    <t>Расходы на комплектование книжных фондов библиотек муниципальных образований за счет средств федерального бюджета</t>
  </si>
  <si>
    <t>9905144</t>
  </si>
  <si>
    <t>Иные мероприятия в сфере социальной политики</t>
  </si>
  <si>
    <t>9907069</t>
  </si>
  <si>
    <t>Софинансирование на комплектование книжных фондов библиотек муниципальных образований</t>
  </si>
  <si>
    <t>9908144</t>
  </si>
  <si>
    <t>Другие вопросы в области культуры, кинематографии</t>
  </si>
  <si>
    <t>Управление финансов и налоговой политики администрации города Искитима Новосибирской области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</si>
  <si>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</si>
  <si>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</si>
  <si>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</si>
  <si>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выплаты по оплате труда работников органов местного самоуправления</t>
  </si>
  <si>
    <t>9900011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</si>
  <si>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</si>
  <si>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</si>
  <si>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</si>
  <si>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</si>
  <si>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</t>
  </si>
  <si>
    <t>9900019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</si>
  <si>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</si>
  <si>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</si>
  <si>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учреждений гражданской защиты населения</t>
  </si>
  <si>
    <t>9900302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</si>
  <si>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в 2012-2015 годах"</t>
  </si>
  <si>
    <t>2300404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</si>
  <si>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в 2012-2015 годах"</t>
  </si>
  <si>
    <t>2300409</t>
  </si>
  <si>
    <t>Реализация мероприятий по развитию автомобильных дорог местного значения в Новосибирской области</t>
  </si>
  <si>
    <t>9900461</t>
  </si>
  <si>
    <t>Софинансирование мероприятий по развитию автомобильных дорог местного значения в Новосибирской области</t>
  </si>
  <si>
    <t>9900462</t>
  </si>
  <si>
    <t>Реализация мероприятий государственной программы Новосибирской области "Строительство и реконструкция объектов образования Новосибирской области на 2013-2015 годы"</t>
  </si>
  <si>
    <t>2800404</t>
  </si>
  <si>
    <t>Софинансирование мероприятий государственной программы Новосибирской области "Строительство и реконструкция объектов образования Новосибирской области на 2013-2015 годы"</t>
  </si>
  <si>
    <t>2800419</t>
  </si>
  <si>
    <t>Реализация мероприятий по строительству и реконструкции объектов образования Новосибирской области</t>
  </si>
  <si>
    <t>9900441</t>
  </si>
  <si>
    <t>Софинансирование мероприятий по строительству и реконструкции объектов образования Новосибирской области</t>
  </si>
  <si>
    <t>9900442</t>
  </si>
  <si>
    <t>Реализация мероприятий муниципальной программы "Развитие молодежной политики на территории г.Искитима на 2014-2015 годы"</t>
  </si>
  <si>
    <t>1004319</t>
  </si>
  <si>
    <t>Обеспечение деятельности учреждений по проведению организационно-воспитательной работы с молодежью</t>
  </si>
  <si>
    <t>9904317</t>
  </si>
  <si>
    <t>Обеспечение деятельности учреждений по проведению оздоровительной кампании детей</t>
  </si>
  <si>
    <t>9904327</t>
  </si>
  <si>
    <t>Реализация мероприятий государственной программы Новосибирской области "Культура Новосибирской области на 2012 - 2016 годы"</t>
  </si>
  <si>
    <t>3600405</t>
  </si>
  <si>
    <t>Софинансирование мероприятий государственной программы Новосибирской области "КУльтура Новосибирской области на 2012-2016 годы"</t>
  </si>
  <si>
    <t>3600415</t>
  </si>
  <si>
    <t>СОЦИАЛЬНАЯ ПОЛИТИКА</t>
  </si>
  <si>
    <t>10</t>
  </si>
  <si>
    <t>Пенсионное обеспечение</t>
  </si>
  <si>
    <t>Социальные доплаты к пенсиям муниципальных служащих</t>
  </si>
  <si>
    <t>9900204</t>
  </si>
  <si>
    <t>Социальное обслуживание населения</t>
  </si>
  <si>
    <t>Расходы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</si>
  <si>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9907018</t>
  </si>
  <si>
    <t>Обеспечение деятельности учреждений социального обслуживания населения</t>
  </si>
  <si>
    <t>9907020</t>
  </si>
  <si>
    <t>Охрана семьи и детства</t>
  </si>
  <si>
    <t>Реализация мероприятий подпрограммы "Семья и дети" на 2012-2015годы" государственной программы Новосибирской области "Развитие системы социальной поддержки населения" на 2014-2019 годы"</t>
  </si>
  <si>
    <t>2910403</t>
  </si>
  <si>
    <t>Другие вопросы в области социальной политики</t>
  </si>
  <si>
    <t>Реализация мероприятий подпрограммы "Доступная среда для инвалидов в Новосибирской области на 2012-2015 годы " государственной программы Новосибирской области "Развитие системы социальной поддержки населения на 2014-2019 годы"</t>
  </si>
  <si>
    <t>2900404</t>
  </si>
  <si>
    <t>Реализация мероприятий подпрограммы "Доступная среда для инвалидов в Новосибирской области на 2012-2015 годы" государственной программы Новосибирской области "Развитие системы социальной поддержки населения на 2014-2019 годы"</t>
  </si>
  <si>
    <t>2920403</t>
  </si>
  <si>
    <t>Реализация мероприятий подпрограммы "Повышение качества жизни граждан пожилого возраста в Новосибирской области на 2012-2016 годы" государственной программы Новосибирской области "Развитие системы социальной поддержки населения" на 2014-2019 годы"</t>
  </si>
  <si>
    <t>2930403</t>
  </si>
  <si>
    <t>2940405</t>
  </si>
  <si>
    <t>2940420</t>
  </si>
  <si>
    <t>ФИЗИЧЕСКАЯ КУЛЬТУРА И СПОРТ</t>
  </si>
  <si>
    <t>11</t>
  </si>
  <si>
    <t>Массовый спорт</t>
  </si>
  <si>
    <t>Обеспечение деятельности учреждений физической культуры и спорта</t>
  </si>
  <si>
    <t>9904871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</si>
  <si>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</si>
  <si>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</si>
  <si>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</si>
  <si>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</si>
  <si>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9906231</t>
  </si>
  <si>
    <t>Обслуживание муниципального долга</t>
  </si>
  <si>
    <t>730</t>
  </si>
  <si>
    <t>99</t>
  </si>
  <si>
    <t>Условно утвержденные расходы</t>
  </si>
  <si>
    <t>9909999</t>
  </si>
  <si>
    <t>999</t>
  </si>
  <si>
    <t>администрация города Искитима Новосибирской области</t>
  </si>
  <si>
    <t>720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</si>
  <si>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</si>
  <si>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</si>
  <si>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9900111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</si>
  <si>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</si>
  <si>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</si>
  <si>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9900211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</si>
  <si>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</si>
  <si>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образование и организацию деятельности комиссий по делам несовершеннолетних и защите их прав</t>
  </si>
  <si>
    <t>9907015</t>
  </si>
  <si>
    <t>Расходы на организацию и осуществление деятельности по опеке и попечительству</t>
  </si>
  <si>
    <t>9907017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</si>
  <si>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</si>
  <si>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9907019</t>
  </si>
  <si>
    <t>Расходы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</si>
  <si>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9907021</t>
  </si>
  <si>
    <t>Резервные фонды</t>
  </si>
  <si>
    <t>Резервный фонд администрации города</t>
  </si>
  <si>
    <t>9902055</t>
  </si>
  <si>
    <t>Резервные средства</t>
  </si>
  <si>
    <t>870</t>
  </si>
  <si>
    <t>Другие общегосударственные вопросы</t>
  </si>
  <si>
    <t>Транспорт</t>
  </si>
  <si>
    <t>Мероприятия по обеспечению доступности услуг общественного пассажирского автотранспорта на территории города</t>
  </si>
  <si>
    <t>9908483</t>
  </si>
  <si>
    <t>Связь и информатика</t>
  </si>
  <si>
    <t>Реализация мероприятий ведомственной целевой программы "Совершенствование и развитие почтовой связи на территории Новосибирской области на 2014-2016 годы"</t>
  </si>
  <si>
    <t>3208441</t>
  </si>
  <si>
    <t>Другие вопросы в области национальной экономики</t>
  </si>
  <si>
    <t>12</t>
  </si>
  <si>
    <t>Реализация мероприятий государственной программы Новосибирской области "Развитие субъектов малого и среднего предпринимательства в Новосибирской области на 2012-2016 годы</t>
  </si>
  <si>
    <t>1100405</t>
  </si>
  <si>
    <t>Реализация мероприятий муниципальной программы "Развитие малого и среднего предпринимательства в городе Искитиме на 2014-2017 годы"</t>
  </si>
  <si>
    <t>1100408</t>
  </si>
  <si>
    <t>Обеспечение мероприятий по переселению граждан из аварийного жилищного фонда за счет средств, поступивших из областного бюджета</t>
  </si>
  <si>
    <t>0100338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</si>
  <si>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</si>
  <si>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</si>
  <si>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Софинансирование мероприятий по переселению граждан из аварийного жилищного фонда</t>
  </si>
  <si>
    <t>0100339</t>
  </si>
  <si>
    <t>Иные мероприятия по переселению граждан из аварийного жилищного фонда</t>
  </si>
  <si>
    <t>0100340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</si>
  <si>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– Фонда содействия реформированию жилищно-коммунального хозяйства</t>
  </si>
  <si>
    <t>0109502</t>
  </si>
  <si>
    <t>2500405</t>
  </si>
  <si>
    <t>2500413</t>
  </si>
  <si>
    <t>Софинансирование на переселение граждан из аварийного жилищного фонда на 2015-2016 годы</t>
  </si>
  <si>
    <t>9900339</t>
  </si>
  <si>
    <t>Переселение граждан из аварийного жилищного фонда на 2015-2016 годы за счет средств областного бюджета</t>
  </si>
  <si>
    <t>9903338</t>
  </si>
  <si>
    <t>Расходы на обеспечение предоставления жилых помещений детям-сиротам и детям, оставшимся без попечения родителей, лица из их числа, по договорам найма специализированных жилых помещений</t>
  </si>
  <si>
    <t>9904082</t>
  </si>
  <si>
    <t>ОХРАНА ОКРУЖАЮЩЕЙ СРЕДЫ</t>
  </si>
  <si>
    <t>Другие вопросы в области охраны окружающей среды</t>
  </si>
  <si>
    <t>Реализация мероприятий муниципальной программы "Охрана окружающей среды г.Искитима на 2011-2015 годы"</t>
  </si>
  <si>
    <t>0808323</t>
  </si>
  <si>
    <t>Премии и гранты</t>
  </si>
  <si>
    <t>350</t>
  </si>
  <si>
    <t>Иные выплаты населению</t>
  </si>
  <si>
    <t>360</t>
  </si>
  <si>
    <t>Приобретение товаров, работ, услуг в пользу граждан в целях их социального обеспечения</t>
  </si>
  <si>
    <t>323</t>
  </si>
  <si>
    <t>Социальное обеспечение населения</t>
  </si>
  <si>
    <t>Реализация мероприятий государственной программы Новосибирской области "Обеспечение жильем молодых семей в Новосибирской области на 2011 - 2015 годы"</t>
  </si>
  <si>
    <t>1500403</t>
  </si>
  <si>
    <t>Субсидии гражданам на приобретение жилья</t>
  </si>
  <si>
    <t>322</t>
  </si>
  <si>
    <t>Реализация мероприятий муниципальной программы "Обеспечение жильем молодых семей в городе Искитиме Новосибирской области на 2012-2015 годы"</t>
  </si>
  <si>
    <t>1500421</t>
  </si>
  <si>
    <t>Обеспечение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</si>
  <si>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9905135</t>
  </si>
  <si>
    <t>Выплаты приемной семье на содержание подопечных детей</t>
  </si>
  <si>
    <t>9901509</t>
  </si>
  <si>
    <t>Пособия, компенсации и иные социальные выплаты гражданам, кроме публичных нормативных обязательств</t>
  </si>
  <si>
    <t>321</t>
  </si>
  <si>
    <t>Выплата вознаграждения приемным родителям</t>
  </si>
  <si>
    <t>9901511</t>
  </si>
  <si>
    <t>Выплаты семьям опекунов на содержание подопечных детей</t>
  </si>
  <si>
    <t>9901512</t>
  </si>
  <si>
    <t>Пособия, компенсации, меры социальной поддержки по публичным нормативным обязательствам</t>
  </si>
  <si>
    <t>313</t>
  </si>
  <si>
    <t>Поддержка садоводческих товариществ</t>
  </si>
  <si>
    <t>9907068</t>
  </si>
  <si>
    <t>Поощрение граждан за деятельность, направленную на обеспечение благополучия города Искитима, вклад в его экономическое, социальное и культурное развитие</t>
  </si>
  <si>
    <t>9907070</t>
  </si>
  <si>
    <t>ИТОГО РАСХОДОВ</t>
  </si>
  <si>
    <t>"О бюджете города Искитима на 2014 год</t>
  </si>
  <si>
    <t>и плановый период 2015 и 2016 годов"</t>
  </si>
  <si>
    <t>Ведомственная структура расходов бюджета на 2014 год и плановый период 2015 и 2016 годов</t>
  </si>
  <si>
    <t>Реализация мероприятий государственной программы Новосибирской области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 на 2012-2015 годы"</t>
  </si>
  <si>
    <t>Софинансирование мероприятий ведомственной целевой программы "Государственная поддержка муниципальных образований по благоустройству населенных пунктов и подготовке объектов жилищно-коммунального хозяйства Новосибирской области к работе в осенне-зимний период на 2013-2015 годы"</t>
  </si>
  <si>
    <t>Мероприятия государственной программы Новосибирской области "Развитие системы социальной поддержки населения Новосибирской области" на 2014 - 2019 годы". Подпрограмма "Укрепление и развитие материально-технической базы детских оздоровительных учреждений в Новосибирской области на 2012 - 2014 годы"</t>
  </si>
  <si>
    <t>Софинансирование мероприятий государственной программы Новосибирской области "Развитие системы социальной поддержки населения Новосибирской области" на 2014 - 2019 годы". Подпрограмма "Укрепление и развитие материально-технической базы детских оздоровительных учреждений в Новосибирской области на 2012 - 2014 годы"</t>
  </si>
  <si>
    <t>УСЛОВНО УТВЕРЖДЕННЫЕ РАСХОДЫ</t>
  </si>
  <si>
    <t>Реализация мероприятий государственной программы Новосибирской области "Стимулирование развития жилищного строительства в Новосибирской области на 2011-2015 годы". Подпрограмма "Государственная поддержка муниципальных образований Новосибирской области на обеспечение жилыми помещениями многодетных малообеспеченных семей"</t>
  </si>
  <si>
    <t>Софинансирование мероприятий государственной программы Новосибирской области "Стимулирование развития жилищного строительства в Новосибирской области на 2011-2015 годы". Подпрограмма "Государственная поддержка муниципальных образований Новосибирской области на обеспечение жилыми помещениями многодетных малообеспеченных семей"</t>
  </si>
  <si>
    <t>Приложение 8</t>
  </si>
  <si>
    <t xml:space="preserve">к решению Совета депутатов от 27.11.2013 №266 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</si>
</sst>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/>
    <xf numFmtId="4" fontId="1" fillId="0" borderId="0" xfId="0" applyNumberFormat="1" applyFont="1" applyBorder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wrapText="1"/>
    </xf>
    <xf numFmtId="49" fontId="6" fillId="0" borderId="10" xfId="0" applyNumberFormat="1" applyFont="1" applyBorder="1" applyAlignment="1">
      <alignment wrapText="1"/>
    </xf>
    <xf numFmtId="49" fontId="6" fillId="0" borderId="11" xfId="0" applyNumberFormat="1" applyFont="1" applyBorder="1"/>
    <xf numFmtId="4" fontId="6" fillId="0" borderId="11" xfId="0" applyNumberFormat="1" applyFont="1" applyBorder="1"/>
    <xf numFmtId="4" fontId="6" fillId="0" borderId="12" xfId="0" applyNumberFormat="1" applyFont="1" applyBorder="1"/>
    <xf numFmtId="0" fontId="6" fillId="0" borderId="13" xfId="0" applyFont="1" applyBorder="1" applyAlignment="1">
      <alignment wrapText="1"/>
    </xf>
    <xf numFmtId="49" fontId="6" fillId="0" borderId="14" xfId="0" applyNumberFormat="1" applyFont="1" applyBorder="1" applyAlignment="1">
      <alignment wrapText="1"/>
    </xf>
    <xf numFmtId="49" fontId="6" fillId="0" borderId="15" xfId="0" applyNumberFormat="1" applyFont="1" applyBorder="1"/>
    <xf numFmtId="4" fontId="6" fillId="0" borderId="15" xfId="0" applyNumberFormat="1" applyFont="1" applyBorder="1"/>
    <xf numFmtId="4" fontId="6" fillId="0" borderId="16" xfId="0" applyNumberFormat="1" applyFont="1" applyBorder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/>
    <xf numFmtId="0" fontId="7" fillId="0" borderId="9" xfId="0" applyFont="1" applyBorder="1" applyAlignment="1">
      <alignment wrapText="1"/>
    </xf>
    <xf numFmtId="49" fontId="7" fillId="0" borderId="10" xfId="0" applyNumberFormat="1" applyFont="1" applyBorder="1" applyAlignment="1">
      <alignment wrapText="1"/>
    </xf>
    <xf numFmtId="49" fontId="7" fillId="0" borderId="11" xfId="0" applyNumberFormat="1" applyFont="1" applyBorder="1"/>
    <xf numFmtId="4" fontId="7" fillId="0" borderId="11" xfId="0" applyNumberFormat="1" applyFont="1" applyBorder="1"/>
    <xf numFmtId="4" fontId="7" fillId="0" borderId="12" xfId="0" applyNumberFormat="1" applyFont="1" applyBorder="1"/>
    <xf numFmtId="0" fontId="7" fillId="0" borderId="17" xfId="0" applyFont="1" applyBorder="1" applyAlignment="1">
      <alignment wrapText="1"/>
    </xf>
    <xf numFmtId="49" fontId="7" fillId="0" borderId="18" xfId="0" applyNumberFormat="1" applyFont="1" applyBorder="1" applyAlignment="1">
      <alignment wrapText="1"/>
    </xf>
    <xf numFmtId="49" fontId="7" fillId="0" borderId="19" xfId="0" applyNumberFormat="1" applyFont="1" applyBorder="1"/>
    <xf numFmtId="4" fontId="7" fillId="0" borderId="19" xfId="0" applyNumberFormat="1" applyFont="1" applyBorder="1"/>
    <xf numFmtId="4" fontId="7" fillId="0" borderId="20" xfId="0" applyNumberFormat="1" applyFont="1" applyBorder="1"/>
    <xf numFmtId="0" fontId="6" fillId="0" borderId="0" xfId="0" applyFont="1" applyAlignment="1">
      <alignment horizontal="right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1"/>
  <sheetViews>
    <sheetView tabSelected="1" workbookViewId="0">
      <selection activeCell="E10" sqref="E10"/>
    </sheetView>
  </sheetViews>
  <sheetFormatPr defaultColWidth="8.85546875" defaultRowHeight="12.75"/>
  <cols>
    <col min="1" max="1" width="57.85546875" style="1" customWidth="1"/>
    <col min="2" max="2" width="10.28515625" style="1" customWidth="1"/>
    <col min="3" max="3" width="5" style="1" customWidth="1"/>
    <col min="4" max="4" width="5.7109375" style="1" customWidth="1"/>
    <col min="5" max="5" width="8.5703125" style="1" customWidth="1"/>
    <col min="6" max="6" width="7.7109375" style="1" customWidth="1"/>
    <col min="7" max="7" width="16.85546875" style="1" customWidth="1"/>
    <col min="8" max="8" width="17" style="1" customWidth="1"/>
    <col min="9" max="9" width="17.5703125" style="1" customWidth="1"/>
    <col min="10" max="16384" width="8.85546875" style="1"/>
  </cols>
  <sheetData>
    <row r="1" spans="1:9" ht="16.5" customHeight="1">
      <c r="A1" s="29"/>
      <c r="B1" s="29"/>
      <c r="C1" s="29"/>
      <c r="D1" s="29"/>
      <c r="E1" s="29"/>
      <c r="F1" s="29"/>
      <c r="G1" s="29"/>
      <c r="H1" s="31"/>
      <c r="I1" s="30"/>
    </row>
    <row r="2" spans="1:9" ht="16.5" customHeight="1">
      <c r="A2" s="29"/>
      <c r="B2" s="29"/>
      <c r="C2" s="29"/>
      <c r="D2" s="29"/>
      <c r="E2" s="29"/>
      <c r="F2" s="29"/>
      <c r="G2" s="42" t="s">
        <v>331</v>
      </c>
      <c r="H2" s="42"/>
      <c r="I2" s="42"/>
    </row>
    <row r="3" spans="1:9" ht="14.25" customHeight="1">
      <c r="A3" s="29"/>
      <c r="B3" s="29"/>
      <c r="C3" s="29"/>
      <c r="D3" s="29"/>
      <c r="E3" s="29"/>
      <c r="F3" s="29"/>
      <c r="G3" s="42" t="s">
        <v>332</v>
      </c>
      <c r="H3" s="42"/>
      <c r="I3" s="42"/>
    </row>
    <row r="4" spans="1:9" ht="12.75" customHeight="1">
      <c r="A4" s="28"/>
      <c r="B4" s="28"/>
      <c r="C4" s="28"/>
      <c r="D4" s="28"/>
      <c r="E4" s="28"/>
      <c r="F4" s="28"/>
      <c r="G4" s="42" t="s">
        <v>321</v>
      </c>
      <c r="H4" s="42"/>
      <c r="I4" s="42"/>
    </row>
    <row r="5" spans="1:9" ht="15" customHeight="1">
      <c r="A5" s="28"/>
      <c r="B5" s="28"/>
      <c r="C5" s="28"/>
      <c r="D5" s="28"/>
      <c r="E5" s="28"/>
      <c r="F5" s="28"/>
      <c r="G5" s="42" t="s">
        <v>322</v>
      </c>
      <c r="H5" s="42"/>
      <c r="I5" s="42"/>
    </row>
    <row r="6" spans="1:9" ht="12.75" customHeight="1">
      <c r="A6" s="7"/>
      <c r="B6" s="7"/>
      <c r="C6" s="7"/>
      <c r="D6" s="7"/>
      <c r="E6" s="7"/>
      <c r="F6" s="7"/>
      <c r="G6" s="7"/>
      <c r="H6" s="7"/>
      <c r="I6" s="7"/>
    </row>
    <row r="7" spans="1:9" ht="25.5" customHeight="1">
      <c r="A7" s="46" t="s">
        <v>323</v>
      </c>
      <c r="B7" s="46"/>
      <c r="C7" s="46"/>
      <c r="D7" s="46"/>
      <c r="E7" s="46"/>
      <c r="F7" s="46"/>
      <c r="G7" s="46"/>
      <c r="H7" s="46"/>
      <c r="I7" s="46"/>
    </row>
    <row r="8" spans="1:9" ht="19.5" thickBot="1">
      <c r="A8" s="8"/>
      <c r="B8" s="8"/>
      <c r="C8" s="8"/>
      <c r="D8" s="8"/>
      <c r="E8" s="8"/>
      <c r="F8" s="8"/>
      <c r="G8" s="8"/>
      <c r="H8" s="8"/>
      <c r="I8" s="9"/>
    </row>
    <row r="9" spans="1:9" ht="19.5" customHeight="1">
      <c r="A9" s="47" t="s">
        <v>1</v>
      </c>
      <c r="B9" s="43" t="s">
        <v>2</v>
      </c>
      <c r="C9" s="44"/>
      <c r="D9" s="44"/>
      <c r="E9" s="44"/>
      <c r="F9" s="45"/>
      <c r="G9" s="49" t="s">
        <v>7</v>
      </c>
      <c r="H9" s="50"/>
      <c r="I9" s="51"/>
    </row>
    <row r="10" spans="1:9" ht="95.45" customHeight="1" thickBot="1">
      <c r="A10" s="48"/>
      <c r="B10" s="10" t="s">
        <v>8</v>
      </c>
      <c r="C10" s="11" t="s">
        <v>5</v>
      </c>
      <c r="D10" s="11" t="s">
        <v>4</v>
      </c>
      <c r="E10" s="11" t="s">
        <v>0</v>
      </c>
      <c r="F10" s="11" t="s">
        <v>3</v>
      </c>
      <c r="G10" s="11" t="s">
        <v>9</v>
      </c>
      <c r="H10" s="11" t="s">
        <v>10</v>
      </c>
      <c r="I10" s="12" t="s">
        <v>11</v>
      </c>
    </row>
    <row r="11" spans="1:9" s="2" customFormat="1" ht="13.9" customHeight="1" thickBot="1">
      <c r="A11" s="13">
        <v>1</v>
      </c>
      <c r="B11" s="14" t="s">
        <v>6</v>
      </c>
      <c r="C11" s="15">
        <v>3</v>
      </c>
      <c r="D11" s="15">
        <v>4</v>
      </c>
      <c r="E11" s="15">
        <v>5</v>
      </c>
      <c r="F11" s="15">
        <v>6</v>
      </c>
      <c r="G11" s="16">
        <v>7</v>
      </c>
      <c r="H11" s="15">
        <v>8</v>
      </c>
      <c r="I11" s="17">
        <v>9</v>
      </c>
    </row>
    <row r="12" spans="1:9" ht="42.75">
      <c r="A12" s="32" t="s">
        <v>12</v>
      </c>
      <c r="B12" s="33" t="s">
        <v>13</v>
      </c>
      <c r="C12" s="34" t="s">
        <v>14</v>
      </c>
      <c r="D12" s="34" t="s">
        <v>14</v>
      </c>
      <c r="E12" s="34" t="s">
        <v>14</v>
      </c>
      <c r="F12" s="34" t="s">
        <v>14</v>
      </c>
      <c r="G12" s="35">
        <f>G13+G17</f>
        <v>142253743</v>
      </c>
      <c r="H12" s="35">
        <f>H13+H17</f>
        <v>126805359</v>
      </c>
      <c r="I12" s="36">
        <f>I13+I17</f>
        <v>122301359</v>
      </c>
    </row>
    <row r="13" spans="1:9" ht="14.25">
      <c r="A13" s="32" t="s">
        <v>15</v>
      </c>
      <c r="B13" s="33" t="s">
        <v>13</v>
      </c>
      <c r="C13" s="34" t="s">
        <v>16</v>
      </c>
      <c r="D13" s="34" t="s">
        <v>17</v>
      </c>
      <c r="E13" s="34" t="s">
        <v>14</v>
      </c>
      <c r="F13" s="34" t="s">
        <v>14</v>
      </c>
      <c r="G13" s="35">
        <f>G14</f>
        <v>13828100</v>
      </c>
      <c r="H13" s="35">
        <f t="shared" ref="H13:I15" si="0">H14</f>
        <v>13828100</v>
      </c>
      <c r="I13" s="36">
        <f t="shared" si="0"/>
        <v>13828100</v>
      </c>
    </row>
    <row r="14" spans="1:9" ht="14.25">
      <c r="A14" s="32" t="s">
        <v>18</v>
      </c>
      <c r="B14" s="33" t="s">
        <v>13</v>
      </c>
      <c r="C14" s="34" t="s">
        <v>16</v>
      </c>
      <c r="D14" s="34" t="s">
        <v>19</v>
      </c>
      <c r="E14" s="34" t="s">
        <v>14</v>
      </c>
      <c r="F14" s="34" t="s">
        <v>14</v>
      </c>
      <c r="G14" s="35">
        <f>G15</f>
        <v>13828100</v>
      </c>
      <c r="H14" s="35">
        <f t="shared" si="0"/>
        <v>13828100</v>
      </c>
      <c r="I14" s="36">
        <f t="shared" si="0"/>
        <v>13828100</v>
      </c>
    </row>
    <row r="15" spans="1:9" ht="30">
      <c r="A15" s="18" t="s">
        <v>20</v>
      </c>
      <c r="B15" s="19" t="s">
        <v>13</v>
      </c>
      <c r="C15" s="20" t="s">
        <v>16</v>
      </c>
      <c r="D15" s="20" t="s">
        <v>19</v>
      </c>
      <c r="E15" s="20" t="s">
        <v>21</v>
      </c>
      <c r="F15" s="20" t="s">
        <v>14</v>
      </c>
      <c r="G15" s="21">
        <f>G16</f>
        <v>13828100</v>
      </c>
      <c r="H15" s="21">
        <f t="shared" si="0"/>
        <v>13828100</v>
      </c>
      <c r="I15" s="22">
        <f t="shared" si="0"/>
        <v>13828100</v>
      </c>
    </row>
    <row r="16" spans="1:9" ht="15">
      <c r="A16" s="18" t="s">
        <v>22</v>
      </c>
      <c r="B16" s="19" t="s">
        <v>13</v>
      </c>
      <c r="C16" s="20" t="s">
        <v>16</v>
      </c>
      <c r="D16" s="20" t="s">
        <v>19</v>
      </c>
      <c r="E16" s="20" t="s">
        <v>21</v>
      </c>
      <c r="F16" s="20" t="s">
        <v>23</v>
      </c>
      <c r="G16" s="21">
        <v>13828100</v>
      </c>
      <c r="H16" s="21">
        <v>13828100</v>
      </c>
      <c r="I16" s="22">
        <v>13828100</v>
      </c>
    </row>
    <row r="17" spans="1:9" ht="14.25">
      <c r="A17" s="32" t="s">
        <v>24</v>
      </c>
      <c r="B17" s="33" t="s">
        <v>13</v>
      </c>
      <c r="C17" s="34" t="s">
        <v>25</v>
      </c>
      <c r="D17" s="34" t="s">
        <v>17</v>
      </c>
      <c r="E17" s="34" t="s">
        <v>14</v>
      </c>
      <c r="F17" s="34" t="s">
        <v>14</v>
      </c>
      <c r="G17" s="35">
        <f>G18+G34++G49+G59</f>
        <v>128425643</v>
      </c>
      <c r="H17" s="35">
        <f>H18+H34++H49+H59</f>
        <v>112977259</v>
      </c>
      <c r="I17" s="36">
        <f>I18+I34++I49+I59</f>
        <v>108473259</v>
      </c>
    </row>
    <row r="18" spans="1:9" ht="14.25">
      <c r="A18" s="32" t="s">
        <v>26</v>
      </c>
      <c r="B18" s="33" t="s">
        <v>13</v>
      </c>
      <c r="C18" s="34" t="s">
        <v>25</v>
      </c>
      <c r="D18" s="34" t="s">
        <v>27</v>
      </c>
      <c r="E18" s="34" t="s">
        <v>14</v>
      </c>
      <c r="F18" s="34" t="s">
        <v>14</v>
      </c>
      <c r="G18" s="35">
        <f>G19+G21+G23+G25+G27+G29+G31</f>
        <v>23833943</v>
      </c>
      <c r="H18" s="35">
        <f>H19+H21+H23+H25+H27+H29+H31</f>
        <v>10564543</v>
      </c>
      <c r="I18" s="36">
        <f>I19+I21+I23+I25+I27+I29+I31</f>
        <v>6826843</v>
      </c>
    </row>
    <row r="19" spans="1:9" ht="60">
      <c r="A19" s="18" t="s">
        <v>28</v>
      </c>
      <c r="B19" s="19" t="s">
        <v>13</v>
      </c>
      <c r="C19" s="20" t="s">
        <v>25</v>
      </c>
      <c r="D19" s="20" t="s">
        <v>27</v>
      </c>
      <c r="E19" s="20" t="s">
        <v>29</v>
      </c>
      <c r="F19" s="20" t="s">
        <v>14</v>
      </c>
      <c r="G19" s="21">
        <f>G20</f>
        <v>3940900</v>
      </c>
      <c r="H19" s="21">
        <f>H20</f>
        <v>2251900</v>
      </c>
      <c r="I19" s="22">
        <f>I20</f>
        <v>0</v>
      </c>
    </row>
    <row r="20" spans="1:9" ht="45">
      <c r="A20" s="18" t="s">
        <v>30</v>
      </c>
      <c r="B20" s="19" t="s">
        <v>13</v>
      </c>
      <c r="C20" s="20" t="s">
        <v>25</v>
      </c>
      <c r="D20" s="20" t="s">
        <v>27</v>
      </c>
      <c r="E20" s="20" t="s">
        <v>29</v>
      </c>
      <c r="F20" s="20" t="s">
        <v>31</v>
      </c>
      <c r="G20" s="21">
        <v>3940900</v>
      </c>
      <c r="H20" s="21">
        <v>2251900</v>
      </c>
      <c r="I20" s="22">
        <v>0</v>
      </c>
    </row>
    <row r="21" spans="1:9" ht="32.25" customHeight="1">
      <c r="A21" s="18" t="s">
        <v>32</v>
      </c>
      <c r="B21" s="19" t="s">
        <v>13</v>
      </c>
      <c r="C21" s="20" t="s">
        <v>25</v>
      </c>
      <c r="D21" s="20" t="s">
        <v>27</v>
      </c>
      <c r="E21" s="20" t="s">
        <v>33</v>
      </c>
      <c r="F21" s="20" t="s">
        <v>14</v>
      </c>
      <c r="G21" s="21">
        <f>G22</f>
        <v>3988100</v>
      </c>
      <c r="H21" s="21">
        <f>H22</f>
        <v>0</v>
      </c>
      <c r="I21" s="22">
        <f>I22</f>
        <v>0</v>
      </c>
    </row>
    <row r="22" spans="1:9" ht="45">
      <c r="A22" s="18" t="s">
        <v>30</v>
      </c>
      <c r="B22" s="19" t="s">
        <v>13</v>
      </c>
      <c r="C22" s="20" t="s">
        <v>25</v>
      </c>
      <c r="D22" s="20" t="s">
        <v>27</v>
      </c>
      <c r="E22" s="20" t="s">
        <v>33</v>
      </c>
      <c r="F22" s="20" t="s">
        <v>31</v>
      </c>
      <c r="G22" s="21">
        <v>3988100</v>
      </c>
      <c r="H22" s="21">
        <v>0</v>
      </c>
      <c r="I22" s="22">
        <v>0</v>
      </c>
    </row>
    <row r="23" spans="1:9" ht="60">
      <c r="A23" s="18" t="s">
        <v>34</v>
      </c>
      <c r="B23" s="19" t="s">
        <v>13</v>
      </c>
      <c r="C23" s="20" t="s">
        <v>25</v>
      </c>
      <c r="D23" s="20" t="s">
        <v>27</v>
      </c>
      <c r="E23" s="20" t="s">
        <v>35</v>
      </c>
      <c r="F23" s="20" t="s">
        <v>14</v>
      </c>
      <c r="G23" s="21">
        <f>G24</f>
        <v>0</v>
      </c>
      <c r="H23" s="21">
        <f>H24</f>
        <v>1403300</v>
      </c>
      <c r="I23" s="22">
        <f>I24</f>
        <v>1403300</v>
      </c>
    </row>
    <row r="24" spans="1:9" ht="45">
      <c r="A24" s="18" t="s">
        <v>30</v>
      </c>
      <c r="B24" s="19" t="s">
        <v>13</v>
      </c>
      <c r="C24" s="20" t="s">
        <v>25</v>
      </c>
      <c r="D24" s="20" t="s">
        <v>27</v>
      </c>
      <c r="E24" s="20" t="s">
        <v>35</v>
      </c>
      <c r="F24" s="20" t="s">
        <v>31</v>
      </c>
      <c r="G24" s="21">
        <v>0</v>
      </c>
      <c r="H24" s="21">
        <v>1403300</v>
      </c>
      <c r="I24" s="22">
        <v>1403300</v>
      </c>
    </row>
    <row r="25" spans="1:9" ht="45">
      <c r="A25" s="18" t="s">
        <v>36</v>
      </c>
      <c r="B25" s="19" t="s">
        <v>13</v>
      </c>
      <c r="C25" s="20" t="s">
        <v>25</v>
      </c>
      <c r="D25" s="20" t="s">
        <v>27</v>
      </c>
      <c r="E25" s="20" t="s">
        <v>37</v>
      </c>
      <c r="F25" s="20" t="s">
        <v>14</v>
      </c>
      <c r="G25" s="21">
        <f>G26</f>
        <v>0</v>
      </c>
      <c r="H25" s="21">
        <f>H26</f>
        <v>1871000</v>
      </c>
      <c r="I25" s="22">
        <f>I26</f>
        <v>1871000</v>
      </c>
    </row>
    <row r="26" spans="1:9" ht="45">
      <c r="A26" s="18" t="s">
        <v>30</v>
      </c>
      <c r="B26" s="19" t="s">
        <v>13</v>
      </c>
      <c r="C26" s="20" t="s">
        <v>25</v>
      </c>
      <c r="D26" s="20" t="s">
        <v>27</v>
      </c>
      <c r="E26" s="20" t="s">
        <v>37</v>
      </c>
      <c r="F26" s="20" t="s">
        <v>31</v>
      </c>
      <c r="G26" s="21">
        <v>0</v>
      </c>
      <c r="H26" s="21">
        <v>1871000</v>
      </c>
      <c r="I26" s="22">
        <v>1871000</v>
      </c>
    </row>
    <row r="27" spans="1:9" ht="90">
      <c r="A27" s="18" t="s">
        <v>324</v>
      </c>
      <c r="B27" s="19" t="s">
        <v>13</v>
      </c>
      <c r="C27" s="20" t="s">
        <v>25</v>
      </c>
      <c r="D27" s="20" t="s">
        <v>27</v>
      </c>
      <c r="E27" s="20" t="s">
        <v>38</v>
      </c>
      <c r="F27" s="20" t="s">
        <v>14</v>
      </c>
      <c r="G27" s="21">
        <f>G28</f>
        <v>2032800</v>
      </c>
      <c r="H27" s="21">
        <f>H28</f>
        <v>338800</v>
      </c>
      <c r="I27" s="22">
        <f>I28</f>
        <v>0</v>
      </c>
    </row>
    <row r="28" spans="1:9" ht="45">
      <c r="A28" s="18" t="s">
        <v>30</v>
      </c>
      <c r="B28" s="19" t="s">
        <v>13</v>
      </c>
      <c r="C28" s="20" t="s">
        <v>25</v>
      </c>
      <c r="D28" s="20" t="s">
        <v>27</v>
      </c>
      <c r="E28" s="20" t="s">
        <v>38</v>
      </c>
      <c r="F28" s="20" t="s">
        <v>31</v>
      </c>
      <c r="G28" s="21">
        <v>2032800</v>
      </c>
      <c r="H28" s="21">
        <v>338800</v>
      </c>
      <c r="I28" s="22">
        <v>0</v>
      </c>
    </row>
    <row r="29" spans="1:9" ht="30">
      <c r="A29" s="18" t="s">
        <v>39</v>
      </c>
      <c r="B29" s="19" t="s">
        <v>13</v>
      </c>
      <c r="C29" s="20" t="s">
        <v>25</v>
      </c>
      <c r="D29" s="20" t="s">
        <v>27</v>
      </c>
      <c r="E29" s="20" t="s">
        <v>40</v>
      </c>
      <c r="F29" s="20" t="s">
        <v>14</v>
      </c>
      <c r="G29" s="21">
        <f>G30</f>
        <v>9519600</v>
      </c>
      <c r="H29" s="21">
        <f>H30</f>
        <v>847000</v>
      </c>
      <c r="I29" s="22">
        <f>I30</f>
        <v>0</v>
      </c>
    </row>
    <row r="30" spans="1:9" ht="45">
      <c r="A30" s="18" t="s">
        <v>30</v>
      </c>
      <c r="B30" s="19" t="s">
        <v>13</v>
      </c>
      <c r="C30" s="20" t="s">
        <v>25</v>
      </c>
      <c r="D30" s="20" t="s">
        <v>27</v>
      </c>
      <c r="E30" s="20" t="s">
        <v>40</v>
      </c>
      <c r="F30" s="20" t="s">
        <v>31</v>
      </c>
      <c r="G30" s="21">
        <v>9519600</v>
      </c>
      <c r="H30" s="21">
        <v>847000</v>
      </c>
      <c r="I30" s="22">
        <v>0</v>
      </c>
    </row>
    <row r="31" spans="1:9" ht="15">
      <c r="A31" s="18" t="s">
        <v>41</v>
      </c>
      <c r="B31" s="19" t="s">
        <v>13</v>
      </c>
      <c r="C31" s="20" t="s">
        <v>25</v>
      </c>
      <c r="D31" s="20" t="s">
        <v>27</v>
      </c>
      <c r="E31" s="20" t="s">
        <v>42</v>
      </c>
      <c r="F31" s="20" t="s">
        <v>14</v>
      </c>
      <c r="G31" s="21">
        <f>G32+G33</f>
        <v>4352543</v>
      </c>
      <c r="H31" s="21">
        <f>H32+H33</f>
        <v>3852543</v>
      </c>
      <c r="I31" s="22">
        <f>I32+I33</f>
        <v>3552543</v>
      </c>
    </row>
    <row r="32" spans="1:9" ht="30">
      <c r="A32" s="18" t="s">
        <v>43</v>
      </c>
      <c r="B32" s="19" t="s">
        <v>13</v>
      </c>
      <c r="C32" s="20" t="s">
        <v>25</v>
      </c>
      <c r="D32" s="20" t="s">
        <v>27</v>
      </c>
      <c r="E32" s="20" t="s">
        <v>42</v>
      </c>
      <c r="F32" s="20" t="s">
        <v>44</v>
      </c>
      <c r="G32" s="21">
        <v>800000</v>
      </c>
      <c r="H32" s="21">
        <v>300000</v>
      </c>
      <c r="I32" s="22">
        <v>0</v>
      </c>
    </row>
    <row r="33" spans="1:9" ht="45">
      <c r="A33" s="18" t="s">
        <v>30</v>
      </c>
      <c r="B33" s="19" t="s">
        <v>13</v>
      </c>
      <c r="C33" s="20" t="s">
        <v>25</v>
      </c>
      <c r="D33" s="20" t="s">
        <v>27</v>
      </c>
      <c r="E33" s="20" t="s">
        <v>42</v>
      </c>
      <c r="F33" s="20" t="s">
        <v>31</v>
      </c>
      <c r="G33" s="21">
        <v>3552543</v>
      </c>
      <c r="H33" s="21">
        <v>3552543</v>
      </c>
      <c r="I33" s="22">
        <v>3552543</v>
      </c>
    </row>
    <row r="34" spans="1:9" ht="14.25">
      <c r="A34" s="32" t="s">
        <v>45</v>
      </c>
      <c r="B34" s="33" t="s">
        <v>13</v>
      </c>
      <c r="C34" s="34" t="s">
        <v>25</v>
      </c>
      <c r="D34" s="34" t="s">
        <v>46</v>
      </c>
      <c r="E34" s="34" t="s">
        <v>14</v>
      </c>
      <c r="F34" s="34" t="s">
        <v>14</v>
      </c>
      <c r="G34" s="35">
        <f>G35+G37+G39+G41+G43+G47</f>
        <v>10198684</v>
      </c>
      <c r="H34" s="35">
        <f>H35+H37+H39+H41+H43+H47</f>
        <v>8019700</v>
      </c>
      <c r="I34" s="36">
        <f>I35+I37+I39+I41+I43+I47</f>
        <v>2105000</v>
      </c>
    </row>
    <row r="35" spans="1:9" ht="60">
      <c r="A35" s="18" t="s">
        <v>47</v>
      </c>
      <c r="B35" s="19" t="s">
        <v>13</v>
      </c>
      <c r="C35" s="20" t="s">
        <v>25</v>
      </c>
      <c r="D35" s="20" t="s">
        <v>46</v>
      </c>
      <c r="E35" s="20" t="s">
        <v>48</v>
      </c>
      <c r="F35" s="20" t="s">
        <v>14</v>
      </c>
      <c r="G35" s="21">
        <f>G36</f>
        <v>800000</v>
      </c>
      <c r="H35" s="21">
        <f>H36</f>
        <v>0</v>
      </c>
      <c r="I35" s="22">
        <f>I36</f>
        <v>0</v>
      </c>
    </row>
    <row r="36" spans="1:9" ht="45">
      <c r="A36" s="18" t="s">
        <v>49</v>
      </c>
      <c r="B36" s="19" t="s">
        <v>13</v>
      </c>
      <c r="C36" s="20" t="s">
        <v>25</v>
      </c>
      <c r="D36" s="20" t="s">
        <v>46</v>
      </c>
      <c r="E36" s="20" t="s">
        <v>48</v>
      </c>
      <c r="F36" s="20" t="s">
        <v>50</v>
      </c>
      <c r="G36" s="21">
        <v>800000</v>
      </c>
      <c r="H36" s="21">
        <v>0</v>
      </c>
      <c r="I36" s="22">
        <v>0</v>
      </c>
    </row>
    <row r="37" spans="1:9" ht="30">
      <c r="A37" s="18" t="s">
        <v>51</v>
      </c>
      <c r="B37" s="19" t="s">
        <v>13</v>
      </c>
      <c r="C37" s="20" t="s">
        <v>25</v>
      </c>
      <c r="D37" s="20" t="s">
        <v>46</v>
      </c>
      <c r="E37" s="20" t="s">
        <v>52</v>
      </c>
      <c r="F37" s="20" t="s">
        <v>14</v>
      </c>
      <c r="G37" s="21">
        <f>G38</f>
        <v>360000</v>
      </c>
      <c r="H37" s="21">
        <f>H38</f>
        <v>0</v>
      </c>
      <c r="I37" s="22">
        <f>I38</f>
        <v>0</v>
      </c>
    </row>
    <row r="38" spans="1:9" ht="45">
      <c r="A38" s="18" t="s">
        <v>49</v>
      </c>
      <c r="B38" s="19" t="s">
        <v>13</v>
      </c>
      <c r="C38" s="20" t="s">
        <v>25</v>
      </c>
      <c r="D38" s="20" t="s">
        <v>46</v>
      </c>
      <c r="E38" s="20" t="s">
        <v>52</v>
      </c>
      <c r="F38" s="20" t="s">
        <v>50</v>
      </c>
      <c r="G38" s="21">
        <v>360000</v>
      </c>
      <c r="H38" s="21">
        <v>0</v>
      </c>
      <c r="I38" s="22">
        <v>0</v>
      </c>
    </row>
    <row r="39" spans="1:9" ht="75">
      <c r="A39" s="18" t="s">
        <v>53</v>
      </c>
      <c r="B39" s="19" t="s">
        <v>13</v>
      </c>
      <c r="C39" s="20" t="s">
        <v>25</v>
      </c>
      <c r="D39" s="20" t="s">
        <v>46</v>
      </c>
      <c r="E39" s="20" t="s">
        <v>54</v>
      </c>
      <c r="F39" s="20" t="s">
        <v>14</v>
      </c>
      <c r="G39" s="21">
        <f>G40</f>
        <v>4972000</v>
      </c>
      <c r="H39" s="21">
        <f>H40</f>
        <v>869000</v>
      </c>
      <c r="I39" s="22">
        <f>I40</f>
        <v>0</v>
      </c>
    </row>
    <row r="40" spans="1:9" ht="30">
      <c r="A40" s="18" t="s">
        <v>43</v>
      </c>
      <c r="B40" s="19" t="s">
        <v>13</v>
      </c>
      <c r="C40" s="20" t="s">
        <v>25</v>
      </c>
      <c r="D40" s="20" t="s">
        <v>46</v>
      </c>
      <c r="E40" s="20" t="s">
        <v>54</v>
      </c>
      <c r="F40" s="20" t="s">
        <v>44</v>
      </c>
      <c r="G40" s="21">
        <v>4972000</v>
      </c>
      <c r="H40" s="21">
        <v>869000</v>
      </c>
      <c r="I40" s="22">
        <v>0</v>
      </c>
    </row>
    <row r="41" spans="1:9" ht="90">
      <c r="A41" s="18" t="s">
        <v>325</v>
      </c>
      <c r="B41" s="19" t="s">
        <v>13</v>
      </c>
      <c r="C41" s="20" t="s">
        <v>25</v>
      </c>
      <c r="D41" s="20" t="s">
        <v>46</v>
      </c>
      <c r="E41" s="20" t="s">
        <v>55</v>
      </c>
      <c r="F41" s="20" t="s">
        <v>14</v>
      </c>
      <c r="G41" s="21">
        <f>G42</f>
        <v>261684</v>
      </c>
      <c r="H41" s="21">
        <f>H42</f>
        <v>45700</v>
      </c>
      <c r="I41" s="22">
        <f>I42</f>
        <v>0</v>
      </c>
    </row>
    <row r="42" spans="1:9" ht="30">
      <c r="A42" s="18" t="s">
        <v>43</v>
      </c>
      <c r="B42" s="19" t="s">
        <v>13</v>
      </c>
      <c r="C42" s="20" t="s">
        <v>25</v>
      </c>
      <c r="D42" s="20" t="s">
        <v>46</v>
      </c>
      <c r="E42" s="20" t="s">
        <v>55</v>
      </c>
      <c r="F42" s="20" t="s">
        <v>44</v>
      </c>
      <c r="G42" s="21">
        <v>261684</v>
      </c>
      <c r="H42" s="21">
        <v>45700</v>
      </c>
      <c r="I42" s="22">
        <v>0</v>
      </c>
    </row>
    <row r="43" spans="1:9" ht="15">
      <c r="A43" s="18" t="s">
        <v>56</v>
      </c>
      <c r="B43" s="19" t="s">
        <v>13</v>
      </c>
      <c r="C43" s="20" t="s">
        <v>25</v>
      </c>
      <c r="D43" s="20" t="s">
        <v>46</v>
      </c>
      <c r="E43" s="20" t="s">
        <v>57</v>
      </c>
      <c r="F43" s="20" t="s">
        <v>14</v>
      </c>
      <c r="G43" s="21">
        <f>G44+G45+G46</f>
        <v>3805000</v>
      </c>
      <c r="H43" s="21">
        <f>H44+H45+H46</f>
        <v>2105000</v>
      </c>
      <c r="I43" s="22">
        <f>I44+I45+I46</f>
        <v>2105000</v>
      </c>
    </row>
    <row r="44" spans="1:9" ht="30">
      <c r="A44" s="18" t="s">
        <v>43</v>
      </c>
      <c r="B44" s="19" t="s">
        <v>13</v>
      </c>
      <c r="C44" s="20" t="s">
        <v>25</v>
      </c>
      <c r="D44" s="20" t="s">
        <v>46</v>
      </c>
      <c r="E44" s="20" t="s">
        <v>57</v>
      </c>
      <c r="F44" s="20" t="s">
        <v>44</v>
      </c>
      <c r="G44" s="21">
        <v>2945000</v>
      </c>
      <c r="H44" s="21">
        <v>1245000</v>
      </c>
      <c r="I44" s="22">
        <v>1245000</v>
      </c>
    </row>
    <row r="45" spans="1:9" ht="45">
      <c r="A45" s="18" t="s">
        <v>30</v>
      </c>
      <c r="B45" s="19" t="s">
        <v>13</v>
      </c>
      <c r="C45" s="20" t="s">
        <v>25</v>
      </c>
      <c r="D45" s="20" t="s">
        <v>46</v>
      </c>
      <c r="E45" s="20" t="s">
        <v>57</v>
      </c>
      <c r="F45" s="20" t="s">
        <v>31</v>
      </c>
      <c r="G45" s="21">
        <v>660000</v>
      </c>
      <c r="H45" s="21">
        <v>660000</v>
      </c>
      <c r="I45" s="22">
        <v>660000</v>
      </c>
    </row>
    <row r="46" spans="1:9" ht="22.5" customHeight="1">
      <c r="A46" s="18" t="s">
        <v>58</v>
      </c>
      <c r="B46" s="19" t="s">
        <v>13</v>
      </c>
      <c r="C46" s="20" t="s">
        <v>25</v>
      </c>
      <c r="D46" s="20" t="s">
        <v>46</v>
      </c>
      <c r="E46" s="20" t="s">
        <v>57</v>
      </c>
      <c r="F46" s="20" t="s">
        <v>59</v>
      </c>
      <c r="G46" s="21">
        <v>200000</v>
      </c>
      <c r="H46" s="21">
        <v>200000</v>
      </c>
      <c r="I46" s="22">
        <v>200000</v>
      </c>
    </row>
    <row r="47" spans="1:9" ht="60">
      <c r="A47" s="18" t="s">
        <v>60</v>
      </c>
      <c r="B47" s="19" t="s">
        <v>13</v>
      </c>
      <c r="C47" s="20" t="s">
        <v>25</v>
      </c>
      <c r="D47" s="20" t="s">
        <v>46</v>
      </c>
      <c r="E47" s="20" t="s">
        <v>61</v>
      </c>
      <c r="F47" s="20" t="s">
        <v>14</v>
      </c>
      <c r="G47" s="21">
        <f>G48</f>
        <v>0</v>
      </c>
      <c r="H47" s="21">
        <f>H48</f>
        <v>5000000</v>
      </c>
      <c r="I47" s="22">
        <f>I48</f>
        <v>0</v>
      </c>
    </row>
    <row r="48" spans="1:9" ht="45">
      <c r="A48" s="18" t="s">
        <v>30</v>
      </c>
      <c r="B48" s="19" t="s">
        <v>13</v>
      </c>
      <c r="C48" s="20" t="s">
        <v>25</v>
      </c>
      <c r="D48" s="20" t="s">
        <v>46</v>
      </c>
      <c r="E48" s="20" t="s">
        <v>61</v>
      </c>
      <c r="F48" s="20" t="s">
        <v>31</v>
      </c>
      <c r="G48" s="21">
        <v>0</v>
      </c>
      <c r="H48" s="21">
        <v>5000000</v>
      </c>
      <c r="I48" s="22">
        <v>0</v>
      </c>
    </row>
    <row r="49" spans="1:9" ht="14.25">
      <c r="A49" s="32" t="s">
        <v>62</v>
      </c>
      <c r="B49" s="33" t="s">
        <v>13</v>
      </c>
      <c r="C49" s="34" t="s">
        <v>25</v>
      </c>
      <c r="D49" s="34" t="s">
        <v>63</v>
      </c>
      <c r="E49" s="34" t="s">
        <v>14</v>
      </c>
      <c r="F49" s="34" t="s">
        <v>14</v>
      </c>
      <c r="G49" s="35">
        <f>G50+G52+G57</f>
        <v>79542310</v>
      </c>
      <c r="H49" s="35">
        <f>H50+H52+H57</f>
        <v>79542310</v>
      </c>
      <c r="I49" s="36">
        <f>I50+I52+I57</f>
        <v>84690710</v>
      </c>
    </row>
    <row r="50" spans="1:9" ht="22.5" customHeight="1">
      <c r="A50" s="18" t="s">
        <v>64</v>
      </c>
      <c r="B50" s="19" t="s">
        <v>13</v>
      </c>
      <c r="C50" s="20" t="s">
        <v>25</v>
      </c>
      <c r="D50" s="20" t="s">
        <v>63</v>
      </c>
      <c r="E50" s="20" t="s">
        <v>65</v>
      </c>
      <c r="F50" s="20" t="s">
        <v>14</v>
      </c>
      <c r="G50" s="21">
        <f>G51</f>
        <v>20000000</v>
      </c>
      <c r="H50" s="21">
        <f>H51</f>
        <v>20000000</v>
      </c>
      <c r="I50" s="22">
        <f>I51</f>
        <v>20000000</v>
      </c>
    </row>
    <row r="51" spans="1:9" ht="30">
      <c r="A51" s="18" t="s">
        <v>43</v>
      </c>
      <c r="B51" s="19" t="s">
        <v>13</v>
      </c>
      <c r="C51" s="20" t="s">
        <v>25</v>
      </c>
      <c r="D51" s="20" t="s">
        <v>63</v>
      </c>
      <c r="E51" s="20" t="s">
        <v>65</v>
      </c>
      <c r="F51" s="20" t="s">
        <v>44</v>
      </c>
      <c r="G51" s="21">
        <v>20000000</v>
      </c>
      <c r="H51" s="21">
        <v>20000000</v>
      </c>
      <c r="I51" s="22">
        <v>20000000</v>
      </c>
    </row>
    <row r="52" spans="1:9" ht="15">
      <c r="A52" s="18" t="s">
        <v>62</v>
      </c>
      <c r="B52" s="19" t="s">
        <v>13</v>
      </c>
      <c r="C52" s="20" t="s">
        <v>25</v>
      </c>
      <c r="D52" s="20" t="s">
        <v>63</v>
      </c>
      <c r="E52" s="20" t="s">
        <v>66</v>
      </c>
      <c r="F52" s="20" t="s">
        <v>14</v>
      </c>
      <c r="G52" s="21">
        <f>G53+G54+G55+G56</f>
        <v>59542310</v>
      </c>
      <c r="H52" s="21">
        <f>H53+H54+H55+H56</f>
        <v>59542310</v>
      </c>
      <c r="I52" s="22">
        <f>I53+I54+I55+I56</f>
        <v>59542310</v>
      </c>
    </row>
    <row r="53" spans="1:9" ht="30">
      <c r="A53" s="18" t="s">
        <v>43</v>
      </c>
      <c r="B53" s="19" t="s">
        <v>13</v>
      </c>
      <c r="C53" s="20" t="s">
        <v>25</v>
      </c>
      <c r="D53" s="20" t="s">
        <v>63</v>
      </c>
      <c r="E53" s="20" t="s">
        <v>66</v>
      </c>
      <c r="F53" s="20" t="s">
        <v>44</v>
      </c>
      <c r="G53" s="21">
        <v>6034600</v>
      </c>
      <c r="H53" s="21">
        <v>6034600</v>
      </c>
      <c r="I53" s="22">
        <v>6034600</v>
      </c>
    </row>
    <row r="54" spans="1:9" ht="45">
      <c r="A54" s="18" t="s">
        <v>49</v>
      </c>
      <c r="B54" s="19" t="s">
        <v>13</v>
      </c>
      <c r="C54" s="20" t="s">
        <v>25</v>
      </c>
      <c r="D54" s="20" t="s">
        <v>63</v>
      </c>
      <c r="E54" s="20" t="s">
        <v>66</v>
      </c>
      <c r="F54" s="20" t="s">
        <v>50</v>
      </c>
      <c r="G54" s="21">
        <v>5000000</v>
      </c>
      <c r="H54" s="21">
        <v>5000000</v>
      </c>
      <c r="I54" s="22">
        <v>5000000</v>
      </c>
    </row>
    <row r="55" spans="1:9" ht="60">
      <c r="A55" s="18" t="s">
        <v>67</v>
      </c>
      <c r="B55" s="19" t="s">
        <v>13</v>
      </c>
      <c r="C55" s="20" t="s">
        <v>25</v>
      </c>
      <c r="D55" s="20" t="s">
        <v>63</v>
      </c>
      <c r="E55" s="20" t="s">
        <v>66</v>
      </c>
      <c r="F55" s="20" t="s">
        <v>68</v>
      </c>
      <c r="G55" s="21">
        <v>48484710</v>
      </c>
      <c r="H55" s="21">
        <v>48484710</v>
      </c>
      <c r="I55" s="22">
        <v>48484710</v>
      </c>
    </row>
    <row r="56" spans="1:9" ht="20.25" customHeight="1">
      <c r="A56" s="18" t="s">
        <v>58</v>
      </c>
      <c r="B56" s="19" t="s">
        <v>13</v>
      </c>
      <c r="C56" s="20" t="s">
        <v>25</v>
      </c>
      <c r="D56" s="20" t="s">
        <v>63</v>
      </c>
      <c r="E56" s="20" t="s">
        <v>66</v>
      </c>
      <c r="F56" s="20" t="s">
        <v>59</v>
      </c>
      <c r="G56" s="21">
        <v>23000</v>
      </c>
      <c r="H56" s="21">
        <v>23000</v>
      </c>
      <c r="I56" s="22">
        <v>23000</v>
      </c>
    </row>
    <row r="57" spans="1:9" ht="75">
      <c r="A57" s="18" t="s">
        <v>69</v>
      </c>
      <c r="B57" s="19" t="s">
        <v>13</v>
      </c>
      <c r="C57" s="20" t="s">
        <v>25</v>
      </c>
      <c r="D57" s="20" t="s">
        <v>63</v>
      </c>
      <c r="E57" s="20" t="s">
        <v>70</v>
      </c>
      <c r="F57" s="20" t="s">
        <v>14</v>
      </c>
      <c r="G57" s="21">
        <f>G58</f>
        <v>0</v>
      </c>
      <c r="H57" s="21">
        <f>H58</f>
        <v>0</v>
      </c>
      <c r="I57" s="22">
        <f>I58</f>
        <v>5148400</v>
      </c>
    </row>
    <row r="58" spans="1:9" ht="45">
      <c r="A58" s="18" t="s">
        <v>30</v>
      </c>
      <c r="B58" s="19" t="s">
        <v>13</v>
      </c>
      <c r="C58" s="20" t="s">
        <v>25</v>
      </c>
      <c r="D58" s="20" t="s">
        <v>63</v>
      </c>
      <c r="E58" s="20" t="s">
        <v>70</v>
      </c>
      <c r="F58" s="20" t="s">
        <v>31</v>
      </c>
      <c r="G58" s="21">
        <v>0</v>
      </c>
      <c r="H58" s="21">
        <v>0</v>
      </c>
      <c r="I58" s="22">
        <v>5148400</v>
      </c>
    </row>
    <row r="59" spans="1:9" ht="27" customHeight="1">
      <c r="A59" s="32" t="s">
        <v>71</v>
      </c>
      <c r="B59" s="33" t="s">
        <v>13</v>
      </c>
      <c r="C59" s="34" t="s">
        <v>25</v>
      </c>
      <c r="D59" s="34" t="s">
        <v>25</v>
      </c>
      <c r="E59" s="34" t="s">
        <v>14</v>
      </c>
      <c r="F59" s="34" t="s">
        <v>14</v>
      </c>
      <c r="G59" s="35">
        <f>G60</f>
        <v>14850706</v>
      </c>
      <c r="H59" s="35">
        <f>H60</f>
        <v>14850706</v>
      </c>
      <c r="I59" s="36">
        <f>I60</f>
        <v>14850706</v>
      </c>
    </row>
    <row r="60" spans="1:9" ht="30">
      <c r="A60" s="18" t="s">
        <v>72</v>
      </c>
      <c r="B60" s="19" t="s">
        <v>13</v>
      </c>
      <c r="C60" s="20" t="s">
        <v>25</v>
      </c>
      <c r="D60" s="20" t="s">
        <v>25</v>
      </c>
      <c r="E60" s="20" t="s">
        <v>73</v>
      </c>
      <c r="F60" s="20" t="s">
        <v>14</v>
      </c>
      <c r="G60" s="21">
        <f>G61+G62+G63+G64+G65</f>
        <v>14850706</v>
      </c>
      <c r="H60" s="21">
        <f>H61+H62+H63+H64+H65</f>
        <v>14850706</v>
      </c>
      <c r="I60" s="22">
        <f>I61+I62+I63+I64+I65</f>
        <v>14850706</v>
      </c>
    </row>
    <row r="61" spans="1:9" ht="30">
      <c r="A61" s="18" t="s">
        <v>74</v>
      </c>
      <c r="B61" s="19" t="s">
        <v>13</v>
      </c>
      <c r="C61" s="20" t="s">
        <v>25</v>
      </c>
      <c r="D61" s="20" t="s">
        <v>25</v>
      </c>
      <c r="E61" s="20" t="s">
        <v>73</v>
      </c>
      <c r="F61" s="20" t="s">
        <v>75</v>
      </c>
      <c r="G61" s="21">
        <v>12355161</v>
      </c>
      <c r="H61" s="21">
        <v>12355161</v>
      </c>
      <c r="I61" s="22">
        <v>12355161</v>
      </c>
    </row>
    <row r="62" spans="1:9" ht="30">
      <c r="A62" s="18" t="s">
        <v>76</v>
      </c>
      <c r="B62" s="19" t="s">
        <v>13</v>
      </c>
      <c r="C62" s="20" t="s">
        <v>25</v>
      </c>
      <c r="D62" s="20" t="s">
        <v>25</v>
      </c>
      <c r="E62" s="20" t="s">
        <v>73</v>
      </c>
      <c r="F62" s="20" t="s">
        <v>77</v>
      </c>
      <c r="G62" s="21">
        <v>646706</v>
      </c>
      <c r="H62" s="21">
        <v>646706</v>
      </c>
      <c r="I62" s="22">
        <v>646706</v>
      </c>
    </row>
    <row r="63" spans="1:9" ht="30">
      <c r="A63" s="18" t="s">
        <v>43</v>
      </c>
      <c r="B63" s="19" t="s">
        <v>13</v>
      </c>
      <c r="C63" s="20" t="s">
        <v>25</v>
      </c>
      <c r="D63" s="20" t="s">
        <v>25</v>
      </c>
      <c r="E63" s="20" t="s">
        <v>73</v>
      </c>
      <c r="F63" s="20" t="s">
        <v>44</v>
      </c>
      <c r="G63" s="21">
        <v>1820439</v>
      </c>
      <c r="H63" s="21">
        <v>1820439</v>
      </c>
      <c r="I63" s="22">
        <v>1820439</v>
      </c>
    </row>
    <row r="64" spans="1:9" ht="19.5" customHeight="1">
      <c r="A64" s="18" t="s">
        <v>58</v>
      </c>
      <c r="B64" s="19" t="s">
        <v>13</v>
      </c>
      <c r="C64" s="20" t="s">
        <v>25</v>
      </c>
      <c r="D64" s="20" t="s">
        <v>25</v>
      </c>
      <c r="E64" s="20" t="s">
        <v>73</v>
      </c>
      <c r="F64" s="20" t="s">
        <v>59</v>
      </c>
      <c r="G64" s="21">
        <v>20000</v>
      </c>
      <c r="H64" s="21">
        <v>20000</v>
      </c>
      <c r="I64" s="22">
        <v>20000</v>
      </c>
    </row>
    <row r="65" spans="1:9" ht="15">
      <c r="A65" s="18" t="s">
        <v>78</v>
      </c>
      <c r="B65" s="19" t="s">
        <v>13</v>
      </c>
      <c r="C65" s="20" t="s">
        <v>25</v>
      </c>
      <c r="D65" s="20" t="s">
        <v>25</v>
      </c>
      <c r="E65" s="20" t="s">
        <v>73</v>
      </c>
      <c r="F65" s="20" t="s">
        <v>79</v>
      </c>
      <c r="G65" s="21">
        <v>8400</v>
      </c>
      <c r="H65" s="21">
        <v>8400</v>
      </c>
      <c r="I65" s="22">
        <v>8400</v>
      </c>
    </row>
    <row r="66" spans="1:9" ht="28.5">
      <c r="A66" s="32" t="s">
        <v>80</v>
      </c>
      <c r="B66" s="33" t="s">
        <v>81</v>
      </c>
      <c r="C66" s="34" t="s">
        <v>14</v>
      </c>
      <c r="D66" s="34" t="s">
        <v>14</v>
      </c>
      <c r="E66" s="34" t="s">
        <v>14</v>
      </c>
      <c r="F66" s="34" t="s">
        <v>14</v>
      </c>
      <c r="G66" s="35">
        <f>G67</f>
        <v>719443865</v>
      </c>
      <c r="H66" s="35">
        <f>H67</f>
        <v>757200450</v>
      </c>
      <c r="I66" s="36">
        <f>I67</f>
        <v>814182660</v>
      </c>
    </row>
    <row r="67" spans="1:9" ht="14.25">
      <c r="A67" s="32" t="s">
        <v>82</v>
      </c>
      <c r="B67" s="33" t="s">
        <v>81</v>
      </c>
      <c r="C67" s="34" t="s">
        <v>83</v>
      </c>
      <c r="D67" s="34" t="s">
        <v>17</v>
      </c>
      <c r="E67" s="34" t="s">
        <v>14</v>
      </c>
      <c r="F67" s="34" t="s">
        <v>14</v>
      </c>
      <c r="G67" s="35">
        <f>G68+G77+G114+G126</f>
        <v>719443865</v>
      </c>
      <c r="H67" s="35">
        <f>H68+H77+H114+H126</f>
        <v>757200450</v>
      </c>
      <c r="I67" s="36">
        <f>I68+I77+I114+I126</f>
        <v>814182660</v>
      </c>
    </row>
    <row r="68" spans="1:9" ht="14.25">
      <c r="A68" s="32" t="s">
        <v>84</v>
      </c>
      <c r="B68" s="33" t="s">
        <v>81</v>
      </c>
      <c r="C68" s="34" t="s">
        <v>83</v>
      </c>
      <c r="D68" s="34" t="s">
        <v>27</v>
      </c>
      <c r="E68" s="34" t="s">
        <v>14</v>
      </c>
      <c r="F68" s="34" t="s">
        <v>14</v>
      </c>
      <c r="G68" s="35">
        <f>G69+G74</f>
        <v>233096159</v>
      </c>
      <c r="H68" s="35">
        <f>H69+H74</f>
        <v>240391959</v>
      </c>
      <c r="I68" s="36">
        <f>I69+I74</f>
        <v>257599959</v>
      </c>
    </row>
    <row r="69" spans="1:9" ht="15">
      <c r="A69" s="18" t="s">
        <v>85</v>
      </c>
      <c r="B69" s="19" t="s">
        <v>81</v>
      </c>
      <c r="C69" s="20" t="s">
        <v>83</v>
      </c>
      <c r="D69" s="20" t="s">
        <v>27</v>
      </c>
      <c r="E69" s="20" t="s">
        <v>86</v>
      </c>
      <c r="F69" s="20" t="s">
        <v>14</v>
      </c>
      <c r="G69" s="21">
        <f>G70+G71+G72+G73</f>
        <v>83977659</v>
      </c>
      <c r="H69" s="21">
        <f>H70+H71+H72+H73</f>
        <v>75677659</v>
      </c>
      <c r="I69" s="22">
        <f>I70+I71+I72+I73</f>
        <v>75677659</v>
      </c>
    </row>
    <row r="70" spans="1:9" ht="60">
      <c r="A70" s="18" t="s">
        <v>67</v>
      </c>
      <c r="B70" s="19" t="s">
        <v>81</v>
      </c>
      <c r="C70" s="20" t="s">
        <v>83</v>
      </c>
      <c r="D70" s="20" t="s">
        <v>27</v>
      </c>
      <c r="E70" s="20" t="s">
        <v>86</v>
      </c>
      <c r="F70" s="20" t="s">
        <v>68</v>
      </c>
      <c r="G70" s="21">
        <v>66875295</v>
      </c>
      <c r="H70" s="21">
        <v>66875295</v>
      </c>
      <c r="I70" s="22">
        <v>66875295</v>
      </c>
    </row>
    <row r="71" spans="1:9" ht="15">
      <c r="A71" s="18" t="s">
        <v>22</v>
      </c>
      <c r="B71" s="19" t="s">
        <v>81</v>
      </c>
      <c r="C71" s="20" t="s">
        <v>83</v>
      </c>
      <c r="D71" s="20" t="s">
        <v>27</v>
      </c>
      <c r="E71" s="20" t="s">
        <v>86</v>
      </c>
      <c r="F71" s="20" t="s">
        <v>23</v>
      </c>
      <c r="G71" s="21">
        <v>10314349</v>
      </c>
      <c r="H71" s="21">
        <v>2114349</v>
      </c>
      <c r="I71" s="22">
        <v>2114349</v>
      </c>
    </row>
    <row r="72" spans="1:9" ht="60">
      <c r="A72" s="18" t="s">
        <v>87</v>
      </c>
      <c r="B72" s="19" t="s">
        <v>81</v>
      </c>
      <c r="C72" s="20" t="s">
        <v>83</v>
      </c>
      <c r="D72" s="20" t="s">
        <v>27</v>
      </c>
      <c r="E72" s="20" t="s">
        <v>86</v>
      </c>
      <c r="F72" s="20" t="s">
        <v>88</v>
      </c>
      <c r="G72" s="21">
        <v>6273645</v>
      </c>
      <c r="H72" s="21">
        <v>6273645</v>
      </c>
      <c r="I72" s="22">
        <v>6273645</v>
      </c>
    </row>
    <row r="73" spans="1:9" ht="15">
      <c r="A73" s="18" t="s">
        <v>89</v>
      </c>
      <c r="B73" s="19" t="s">
        <v>81</v>
      </c>
      <c r="C73" s="20" t="s">
        <v>83</v>
      </c>
      <c r="D73" s="20" t="s">
        <v>27</v>
      </c>
      <c r="E73" s="20" t="s">
        <v>86</v>
      </c>
      <c r="F73" s="20" t="s">
        <v>90</v>
      </c>
      <c r="G73" s="21">
        <v>514370</v>
      </c>
      <c r="H73" s="21">
        <v>414370</v>
      </c>
      <c r="I73" s="22">
        <v>414370</v>
      </c>
    </row>
    <row r="74" spans="1:9" ht="30">
      <c r="A74" s="18" t="s">
        <v>91</v>
      </c>
      <c r="B74" s="19" t="s">
        <v>81</v>
      </c>
      <c r="C74" s="20" t="s">
        <v>83</v>
      </c>
      <c r="D74" s="20" t="s">
        <v>27</v>
      </c>
      <c r="E74" s="20" t="s">
        <v>92</v>
      </c>
      <c r="F74" s="20" t="s">
        <v>14</v>
      </c>
      <c r="G74" s="21">
        <f>G75+G76</f>
        <v>149118500</v>
      </c>
      <c r="H74" s="21">
        <f>H75+H76</f>
        <v>164714300</v>
      </c>
      <c r="I74" s="22">
        <f>I75+I76</f>
        <v>181922300</v>
      </c>
    </row>
    <row r="75" spans="1:9" ht="60">
      <c r="A75" s="18" t="s">
        <v>67</v>
      </c>
      <c r="B75" s="19" t="s">
        <v>81</v>
      </c>
      <c r="C75" s="20" t="s">
        <v>83</v>
      </c>
      <c r="D75" s="20" t="s">
        <v>27</v>
      </c>
      <c r="E75" s="20" t="s">
        <v>92</v>
      </c>
      <c r="F75" s="20" t="s">
        <v>68</v>
      </c>
      <c r="G75" s="21">
        <v>138318500</v>
      </c>
      <c r="H75" s="21">
        <v>152242630</v>
      </c>
      <c r="I75" s="22">
        <v>167466200</v>
      </c>
    </row>
    <row r="76" spans="1:9" ht="60">
      <c r="A76" s="18" t="s">
        <v>87</v>
      </c>
      <c r="B76" s="19" t="s">
        <v>81</v>
      </c>
      <c r="C76" s="20" t="s">
        <v>83</v>
      </c>
      <c r="D76" s="20" t="s">
        <v>27</v>
      </c>
      <c r="E76" s="20" t="s">
        <v>92</v>
      </c>
      <c r="F76" s="20" t="s">
        <v>88</v>
      </c>
      <c r="G76" s="21">
        <v>10800000</v>
      </c>
      <c r="H76" s="21">
        <v>12471670</v>
      </c>
      <c r="I76" s="22">
        <v>14456100</v>
      </c>
    </row>
    <row r="77" spans="1:9" ht="14.25">
      <c r="A77" s="32" t="s">
        <v>93</v>
      </c>
      <c r="B77" s="33" t="s">
        <v>81</v>
      </c>
      <c r="C77" s="34" t="s">
        <v>83</v>
      </c>
      <c r="D77" s="34" t="s">
        <v>46</v>
      </c>
      <c r="E77" s="34" t="s">
        <v>14</v>
      </c>
      <c r="F77" s="34" t="s">
        <v>14</v>
      </c>
      <c r="G77" s="35">
        <f>G78+G81+G84+G87+G92+G95+G98+G105+G110+G112</f>
        <v>468735503</v>
      </c>
      <c r="H77" s="35">
        <f>H78+H81+H84+H87+H92+H95+H98+H105+H110+H112</f>
        <v>499145020</v>
      </c>
      <c r="I77" s="36">
        <f>I78+I81+I84+I87+I92+I95+I98+I105+I110+I112</f>
        <v>535533703</v>
      </c>
    </row>
    <row r="78" spans="1:9" ht="60">
      <c r="A78" s="18" t="s">
        <v>94</v>
      </c>
      <c r="B78" s="19" t="s">
        <v>81</v>
      </c>
      <c r="C78" s="20" t="s">
        <v>83</v>
      </c>
      <c r="D78" s="20" t="s">
        <v>46</v>
      </c>
      <c r="E78" s="20" t="s">
        <v>95</v>
      </c>
      <c r="F78" s="20" t="s">
        <v>14</v>
      </c>
      <c r="G78" s="21">
        <f>G79+G80</f>
        <v>3975500</v>
      </c>
      <c r="H78" s="21">
        <f>H79+H80</f>
        <v>3975500</v>
      </c>
      <c r="I78" s="22">
        <f>I79+I80</f>
        <v>3975500</v>
      </c>
    </row>
    <row r="79" spans="1:9" ht="15">
      <c r="A79" s="18" t="s">
        <v>22</v>
      </c>
      <c r="B79" s="19" t="s">
        <v>81</v>
      </c>
      <c r="C79" s="20" t="s">
        <v>83</v>
      </c>
      <c r="D79" s="20" t="s">
        <v>46</v>
      </c>
      <c r="E79" s="20" t="s">
        <v>95</v>
      </c>
      <c r="F79" s="20" t="s">
        <v>23</v>
      </c>
      <c r="G79" s="21">
        <v>3375500</v>
      </c>
      <c r="H79" s="21">
        <v>3375500</v>
      </c>
      <c r="I79" s="22">
        <v>3375500</v>
      </c>
    </row>
    <row r="80" spans="1:9" ht="15">
      <c r="A80" s="18" t="s">
        <v>89</v>
      </c>
      <c r="B80" s="19" t="s">
        <v>81</v>
      </c>
      <c r="C80" s="20" t="s">
        <v>83</v>
      </c>
      <c r="D80" s="20" t="s">
        <v>46</v>
      </c>
      <c r="E80" s="20" t="s">
        <v>95</v>
      </c>
      <c r="F80" s="20" t="s">
        <v>90</v>
      </c>
      <c r="G80" s="21">
        <v>600000</v>
      </c>
      <c r="H80" s="21">
        <v>600000</v>
      </c>
      <c r="I80" s="22">
        <v>600000</v>
      </c>
    </row>
    <row r="81" spans="1:9" ht="60">
      <c r="A81" s="18" t="s">
        <v>96</v>
      </c>
      <c r="B81" s="19" t="s">
        <v>81</v>
      </c>
      <c r="C81" s="20" t="s">
        <v>83</v>
      </c>
      <c r="D81" s="20" t="s">
        <v>46</v>
      </c>
      <c r="E81" s="20" t="s">
        <v>97</v>
      </c>
      <c r="F81" s="20" t="s">
        <v>14</v>
      </c>
      <c r="G81" s="21">
        <f>G82+G83</f>
        <v>209237</v>
      </c>
      <c r="H81" s="21">
        <f>H82+H83</f>
        <v>209237</v>
      </c>
      <c r="I81" s="22">
        <f>I82+I83</f>
        <v>209237</v>
      </c>
    </row>
    <row r="82" spans="1:9" ht="15">
      <c r="A82" s="18" t="s">
        <v>22</v>
      </c>
      <c r="B82" s="19" t="s">
        <v>81</v>
      </c>
      <c r="C82" s="20" t="s">
        <v>83</v>
      </c>
      <c r="D82" s="20" t="s">
        <v>46</v>
      </c>
      <c r="E82" s="20" t="s">
        <v>97</v>
      </c>
      <c r="F82" s="20" t="s">
        <v>23</v>
      </c>
      <c r="G82" s="21">
        <v>177529</v>
      </c>
      <c r="H82" s="21">
        <v>177529</v>
      </c>
      <c r="I82" s="22">
        <v>177529</v>
      </c>
    </row>
    <row r="83" spans="1:9" ht="15">
      <c r="A83" s="18" t="s">
        <v>89</v>
      </c>
      <c r="B83" s="19" t="s">
        <v>81</v>
      </c>
      <c r="C83" s="20" t="s">
        <v>83</v>
      </c>
      <c r="D83" s="20" t="s">
        <v>46</v>
      </c>
      <c r="E83" s="20" t="s">
        <v>97</v>
      </c>
      <c r="F83" s="20" t="s">
        <v>90</v>
      </c>
      <c r="G83" s="21">
        <v>31708</v>
      </c>
      <c r="H83" s="21">
        <v>31708</v>
      </c>
      <c r="I83" s="22">
        <v>31708</v>
      </c>
    </row>
    <row r="84" spans="1:9" ht="15">
      <c r="A84" s="18" t="s">
        <v>98</v>
      </c>
      <c r="B84" s="19" t="s">
        <v>81</v>
      </c>
      <c r="C84" s="20" t="s">
        <v>83</v>
      </c>
      <c r="D84" s="20" t="s">
        <v>46</v>
      </c>
      <c r="E84" s="20" t="s">
        <v>99</v>
      </c>
      <c r="F84" s="20" t="s">
        <v>14</v>
      </c>
      <c r="G84" s="21">
        <f>G85+G86</f>
        <v>968110</v>
      </c>
      <c r="H84" s="21">
        <f>H85+H86</f>
        <v>968110</v>
      </c>
      <c r="I84" s="22">
        <f>I85+I86</f>
        <v>968110</v>
      </c>
    </row>
    <row r="85" spans="1:9" ht="60">
      <c r="A85" s="18" t="s">
        <v>67</v>
      </c>
      <c r="B85" s="19" t="s">
        <v>81</v>
      </c>
      <c r="C85" s="20" t="s">
        <v>83</v>
      </c>
      <c r="D85" s="20" t="s">
        <v>46</v>
      </c>
      <c r="E85" s="20" t="s">
        <v>99</v>
      </c>
      <c r="F85" s="20" t="s">
        <v>68</v>
      </c>
      <c r="G85" s="21">
        <v>455030</v>
      </c>
      <c r="H85" s="21">
        <v>455030</v>
      </c>
      <c r="I85" s="22">
        <v>455030</v>
      </c>
    </row>
    <row r="86" spans="1:9" ht="60">
      <c r="A86" s="18" t="s">
        <v>87</v>
      </c>
      <c r="B86" s="19" t="s">
        <v>81</v>
      </c>
      <c r="C86" s="20" t="s">
        <v>83</v>
      </c>
      <c r="D86" s="20" t="s">
        <v>46</v>
      </c>
      <c r="E86" s="20" t="s">
        <v>99</v>
      </c>
      <c r="F86" s="20" t="s">
        <v>88</v>
      </c>
      <c r="G86" s="21">
        <v>513080</v>
      </c>
      <c r="H86" s="21">
        <v>513080</v>
      </c>
      <c r="I86" s="22">
        <v>513080</v>
      </c>
    </row>
    <row r="87" spans="1:9" ht="30">
      <c r="A87" s="18" t="s">
        <v>100</v>
      </c>
      <c r="B87" s="19" t="s">
        <v>81</v>
      </c>
      <c r="C87" s="20" t="s">
        <v>83</v>
      </c>
      <c r="D87" s="20" t="s">
        <v>46</v>
      </c>
      <c r="E87" s="20" t="s">
        <v>101</v>
      </c>
      <c r="F87" s="20" t="s">
        <v>14</v>
      </c>
      <c r="G87" s="21">
        <f>G88+G89+G90+G91</f>
        <v>95790309</v>
      </c>
      <c r="H87" s="21">
        <f>H88+H89+H90+H91</f>
        <v>88790309</v>
      </c>
      <c r="I87" s="22">
        <f>I88+I89+I90+I91</f>
        <v>88790309</v>
      </c>
    </row>
    <row r="88" spans="1:9" ht="60">
      <c r="A88" s="18" t="s">
        <v>67</v>
      </c>
      <c r="B88" s="19" t="s">
        <v>81</v>
      </c>
      <c r="C88" s="20" t="s">
        <v>83</v>
      </c>
      <c r="D88" s="20" t="s">
        <v>46</v>
      </c>
      <c r="E88" s="20" t="s">
        <v>101</v>
      </c>
      <c r="F88" s="20" t="s">
        <v>68</v>
      </c>
      <c r="G88" s="21">
        <v>64806318</v>
      </c>
      <c r="H88" s="21">
        <v>64806318</v>
      </c>
      <c r="I88" s="22">
        <v>64806318</v>
      </c>
    </row>
    <row r="89" spans="1:9" ht="15">
      <c r="A89" s="18" t="s">
        <v>22</v>
      </c>
      <c r="B89" s="19" t="s">
        <v>81</v>
      </c>
      <c r="C89" s="20" t="s">
        <v>83</v>
      </c>
      <c r="D89" s="20" t="s">
        <v>46</v>
      </c>
      <c r="E89" s="20" t="s">
        <v>101</v>
      </c>
      <c r="F89" s="20" t="s">
        <v>23</v>
      </c>
      <c r="G89" s="21">
        <v>8140889</v>
      </c>
      <c r="H89" s="21">
        <v>1140889</v>
      </c>
      <c r="I89" s="22">
        <v>1140889</v>
      </c>
    </row>
    <row r="90" spans="1:9" ht="60">
      <c r="A90" s="18" t="s">
        <v>87</v>
      </c>
      <c r="B90" s="19" t="s">
        <v>81</v>
      </c>
      <c r="C90" s="20" t="s">
        <v>83</v>
      </c>
      <c r="D90" s="20" t="s">
        <v>46</v>
      </c>
      <c r="E90" s="20" t="s">
        <v>101</v>
      </c>
      <c r="F90" s="20" t="s">
        <v>88</v>
      </c>
      <c r="G90" s="21">
        <v>22532528</v>
      </c>
      <c r="H90" s="21">
        <v>22532528</v>
      </c>
      <c r="I90" s="22">
        <v>22532528</v>
      </c>
    </row>
    <row r="91" spans="1:9" ht="15">
      <c r="A91" s="18" t="s">
        <v>89</v>
      </c>
      <c r="B91" s="19" t="s">
        <v>81</v>
      </c>
      <c r="C91" s="20" t="s">
        <v>83</v>
      </c>
      <c r="D91" s="20" t="s">
        <v>46</v>
      </c>
      <c r="E91" s="20" t="s">
        <v>101</v>
      </c>
      <c r="F91" s="20" t="s">
        <v>90</v>
      </c>
      <c r="G91" s="21">
        <v>310574</v>
      </c>
      <c r="H91" s="21">
        <v>310574</v>
      </c>
      <c r="I91" s="22">
        <v>310574</v>
      </c>
    </row>
    <row r="92" spans="1:9" ht="30">
      <c r="A92" s="18" t="s">
        <v>102</v>
      </c>
      <c r="B92" s="19" t="s">
        <v>81</v>
      </c>
      <c r="C92" s="20" t="s">
        <v>83</v>
      </c>
      <c r="D92" s="20" t="s">
        <v>46</v>
      </c>
      <c r="E92" s="20" t="s">
        <v>103</v>
      </c>
      <c r="F92" s="20" t="s">
        <v>14</v>
      </c>
      <c r="G92" s="21">
        <f>G93+G94</f>
        <v>237825700</v>
      </c>
      <c r="H92" s="21">
        <f>H93+H94</f>
        <v>263508100</v>
      </c>
      <c r="I92" s="22">
        <f>I93+I94</f>
        <v>291837700</v>
      </c>
    </row>
    <row r="93" spans="1:9" ht="60">
      <c r="A93" s="18" t="s">
        <v>67</v>
      </c>
      <c r="B93" s="19" t="s">
        <v>81</v>
      </c>
      <c r="C93" s="20" t="s">
        <v>83</v>
      </c>
      <c r="D93" s="20" t="s">
        <v>46</v>
      </c>
      <c r="E93" s="20" t="s">
        <v>103</v>
      </c>
      <c r="F93" s="20" t="s">
        <v>68</v>
      </c>
      <c r="G93" s="21">
        <v>183000000</v>
      </c>
      <c r="H93" s="21">
        <v>203070000</v>
      </c>
      <c r="I93" s="22">
        <v>224610000</v>
      </c>
    </row>
    <row r="94" spans="1:9" ht="60">
      <c r="A94" s="18" t="s">
        <v>87</v>
      </c>
      <c r="B94" s="19" t="s">
        <v>81</v>
      </c>
      <c r="C94" s="20" t="s">
        <v>83</v>
      </c>
      <c r="D94" s="20" t="s">
        <v>46</v>
      </c>
      <c r="E94" s="20" t="s">
        <v>103</v>
      </c>
      <c r="F94" s="20" t="s">
        <v>88</v>
      </c>
      <c r="G94" s="21">
        <v>54825700</v>
      </c>
      <c r="H94" s="21">
        <v>60438100</v>
      </c>
      <c r="I94" s="22">
        <v>67227700</v>
      </c>
    </row>
    <row r="95" spans="1:9" ht="75">
      <c r="A95" s="18" t="s">
        <v>104</v>
      </c>
      <c r="B95" s="19" t="s">
        <v>81</v>
      </c>
      <c r="C95" s="20" t="s">
        <v>83</v>
      </c>
      <c r="D95" s="20" t="s">
        <v>46</v>
      </c>
      <c r="E95" s="20" t="s">
        <v>105</v>
      </c>
      <c r="F95" s="20" t="s">
        <v>14</v>
      </c>
      <c r="G95" s="21">
        <f>G96+G97</f>
        <v>8248600</v>
      </c>
      <c r="H95" s="21">
        <f>H96+H97</f>
        <v>8248600</v>
      </c>
      <c r="I95" s="22">
        <f>I96+I97</f>
        <v>8248600</v>
      </c>
    </row>
    <row r="96" spans="1:9" ht="30">
      <c r="A96" s="18" t="s">
        <v>43</v>
      </c>
      <c r="B96" s="19" t="s">
        <v>81</v>
      </c>
      <c r="C96" s="20" t="s">
        <v>83</v>
      </c>
      <c r="D96" s="20" t="s">
        <v>46</v>
      </c>
      <c r="E96" s="20" t="s">
        <v>105</v>
      </c>
      <c r="F96" s="20" t="s">
        <v>44</v>
      </c>
      <c r="G96" s="21">
        <v>3500000</v>
      </c>
      <c r="H96" s="21">
        <v>3500000</v>
      </c>
      <c r="I96" s="22">
        <v>3500000</v>
      </c>
    </row>
    <row r="97" spans="1:9" ht="15">
      <c r="A97" s="18" t="s">
        <v>89</v>
      </c>
      <c r="B97" s="19" t="s">
        <v>81</v>
      </c>
      <c r="C97" s="20" t="s">
        <v>83</v>
      </c>
      <c r="D97" s="20" t="s">
        <v>46</v>
      </c>
      <c r="E97" s="20" t="s">
        <v>105</v>
      </c>
      <c r="F97" s="20" t="s">
        <v>90</v>
      </c>
      <c r="G97" s="21">
        <v>4748600</v>
      </c>
      <c r="H97" s="21">
        <v>4748600</v>
      </c>
      <c r="I97" s="22">
        <v>4748600</v>
      </c>
    </row>
    <row r="98" spans="1:9" ht="75">
      <c r="A98" s="18" t="s">
        <v>106</v>
      </c>
      <c r="B98" s="19" t="s">
        <v>81</v>
      </c>
      <c r="C98" s="20" t="s">
        <v>83</v>
      </c>
      <c r="D98" s="20" t="s">
        <v>46</v>
      </c>
      <c r="E98" s="20" t="s">
        <v>107</v>
      </c>
      <c r="F98" s="20" t="s">
        <v>14</v>
      </c>
      <c r="G98" s="21">
        <f>G99+G100+G101+G102+G103+G104</f>
        <v>60786200</v>
      </c>
      <c r="H98" s="21">
        <f>H99+H100+H101+H102+H103+H104</f>
        <v>65695400</v>
      </c>
      <c r="I98" s="22">
        <f>I99+I100+I101+I102+I103+I104</f>
        <v>71108600</v>
      </c>
    </row>
    <row r="99" spans="1:9" ht="30">
      <c r="A99" s="18" t="s">
        <v>74</v>
      </c>
      <c r="B99" s="19" t="s">
        <v>81</v>
      </c>
      <c r="C99" s="20" t="s">
        <v>83</v>
      </c>
      <c r="D99" s="20" t="s">
        <v>46</v>
      </c>
      <c r="E99" s="20" t="s">
        <v>107</v>
      </c>
      <c r="F99" s="20" t="s">
        <v>75</v>
      </c>
      <c r="G99" s="21">
        <v>14736567</v>
      </c>
      <c r="H99" s="21">
        <v>15915492</v>
      </c>
      <c r="I99" s="22">
        <v>17188730</v>
      </c>
    </row>
    <row r="100" spans="1:9" ht="30">
      <c r="A100" s="18" t="s">
        <v>76</v>
      </c>
      <c r="B100" s="19" t="s">
        <v>81</v>
      </c>
      <c r="C100" s="20" t="s">
        <v>83</v>
      </c>
      <c r="D100" s="20" t="s">
        <v>46</v>
      </c>
      <c r="E100" s="20" t="s">
        <v>107</v>
      </c>
      <c r="F100" s="20" t="s">
        <v>77</v>
      </c>
      <c r="G100" s="21">
        <v>219595</v>
      </c>
      <c r="H100" s="21">
        <v>237715</v>
      </c>
      <c r="I100" s="22">
        <v>257285</v>
      </c>
    </row>
    <row r="101" spans="1:9" ht="30">
      <c r="A101" s="18" t="s">
        <v>43</v>
      </c>
      <c r="B101" s="19" t="s">
        <v>81</v>
      </c>
      <c r="C101" s="20" t="s">
        <v>83</v>
      </c>
      <c r="D101" s="20" t="s">
        <v>46</v>
      </c>
      <c r="E101" s="20" t="s">
        <v>107</v>
      </c>
      <c r="F101" s="20" t="s">
        <v>44</v>
      </c>
      <c r="G101" s="21">
        <v>3763639</v>
      </c>
      <c r="H101" s="21">
        <v>4064178</v>
      </c>
      <c r="I101" s="22">
        <v>4446330</v>
      </c>
    </row>
    <row r="102" spans="1:9" ht="60">
      <c r="A102" s="18" t="s">
        <v>87</v>
      </c>
      <c r="B102" s="19" t="s">
        <v>81</v>
      </c>
      <c r="C102" s="20" t="s">
        <v>83</v>
      </c>
      <c r="D102" s="20" t="s">
        <v>46</v>
      </c>
      <c r="E102" s="20" t="s">
        <v>107</v>
      </c>
      <c r="F102" s="20" t="s">
        <v>88</v>
      </c>
      <c r="G102" s="21">
        <v>41260599</v>
      </c>
      <c r="H102" s="21">
        <v>44607751</v>
      </c>
      <c r="I102" s="22">
        <v>48276371</v>
      </c>
    </row>
    <row r="103" spans="1:9" ht="15">
      <c r="A103" s="18" t="s">
        <v>89</v>
      </c>
      <c r="B103" s="19" t="s">
        <v>81</v>
      </c>
      <c r="C103" s="20" t="s">
        <v>83</v>
      </c>
      <c r="D103" s="20" t="s">
        <v>46</v>
      </c>
      <c r="E103" s="20" t="s">
        <v>107</v>
      </c>
      <c r="F103" s="20" t="s">
        <v>90</v>
      </c>
      <c r="G103" s="21">
        <v>759000</v>
      </c>
      <c r="H103" s="21">
        <v>819720</v>
      </c>
      <c r="I103" s="22">
        <v>885298</v>
      </c>
    </row>
    <row r="104" spans="1:9" ht="30">
      <c r="A104" s="18" t="s">
        <v>58</v>
      </c>
      <c r="B104" s="19" t="s">
        <v>81</v>
      </c>
      <c r="C104" s="20" t="s">
        <v>83</v>
      </c>
      <c r="D104" s="20" t="s">
        <v>46</v>
      </c>
      <c r="E104" s="20" t="s">
        <v>107</v>
      </c>
      <c r="F104" s="20" t="s">
        <v>59</v>
      </c>
      <c r="G104" s="21">
        <v>46800</v>
      </c>
      <c r="H104" s="21">
        <v>50544</v>
      </c>
      <c r="I104" s="22">
        <v>54586</v>
      </c>
    </row>
    <row r="105" spans="1:9" ht="30">
      <c r="A105" s="18" t="s">
        <v>108</v>
      </c>
      <c r="B105" s="19" t="s">
        <v>81</v>
      </c>
      <c r="C105" s="20" t="s">
        <v>83</v>
      </c>
      <c r="D105" s="20" t="s">
        <v>46</v>
      </c>
      <c r="E105" s="20" t="s">
        <v>109</v>
      </c>
      <c r="F105" s="20" t="s">
        <v>14</v>
      </c>
      <c r="G105" s="21">
        <f>G106+G107+G108+G109</f>
        <v>58897847</v>
      </c>
      <c r="H105" s="21">
        <f>H106+H107+H108+H109</f>
        <v>66629764</v>
      </c>
      <c r="I105" s="22">
        <f>I106+I107+I108+I109</f>
        <v>67937647</v>
      </c>
    </row>
    <row r="106" spans="1:9" ht="60">
      <c r="A106" s="18" t="s">
        <v>67</v>
      </c>
      <c r="B106" s="19" t="s">
        <v>81</v>
      </c>
      <c r="C106" s="20" t="s">
        <v>83</v>
      </c>
      <c r="D106" s="20" t="s">
        <v>46</v>
      </c>
      <c r="E106" s="20" t="s">
        <v>109</v>
      </c>
      <c r="F106" s="20" t="s">
        <v>68</v>
      </c>
      <c r="G106" s="21">
        <v>23539089</v>
      </c>
      <c r="H106" s="21">
        <v>27471006</v>
      </c>
      <c r="I106" s="22">
        <v>28178889</v>
      </c>
    </row>
    <row r="107" spans="1:9" ht="15">
      <c r="A107" s="18" t="s">
        <v>22</v>
      </c>
      <c r="B107" s="19" t="s">
        <v>81</v>
      </c>
      <c r="C107" s="20" t="s">
        <v>83</v>
      </c>
      <c r="D107" s="20" t="s">
        <v>46</v>
      </c>
      <c r="E107" s="20" t="s">
        <v>109</v>
      </c>
      <c r="F107" s="20" t="s">
        <v>23</v>
      </c>
      <c r="G107" s="21">
        <v>50000</v>
      </c>
      <c r="H107" s="21">
        <v>50000</v>
      </c>
      <c r="I107" s="22">
        <v>50000</v>
      </c>
    </row>
    <row r="108" spans="1:9" ht="60">
      <c r="A108" s="18" t="s">
        <v>87</v>
      </c>
      <c r="B108" s="19" t="s">
        <v>81</v>
      </c>
      <c r="C108" s="20" t="s">
        <v>83</v>
      </c>
      <c r="D108" s="20" t="s">
        <v>46</v>
      </c>
      <c r="E108" s="20" t="s">
        <v>109</v>
      </c>
      <c r="F108" s="20" t="s">
        <v>88</v>
      </c>
      <c r="G108" s="21">
        <v>35258758</v>
      </c>
      <c r="H108" s="21">
        <v>39058758</v>
      </c>
      <c r="I108" s="22">
        <v>39658758</v>
      </c>
    </row>
    <row r="109" spans="1:9" ht="15">
      <c r="A109" s="18" t="s">
        <v>89</v>
      </c>
      <c r="B109" s="19" t="s">
        <v>81</v>
      </c>
      <c r="C109" s="20" t="s">
        <v>83</v>
      </c>
      <c r="D109" s="20" t="s">
        <v>46</v>
      </c>
      <c r="E109" s="20" t="s">
        <v>109</v>
      </c>
      <c r="F109" s="20" t="s">
        <v>90</v>
      </c>
      <c r="G109" s="21">
        <v>50000</v>
      </c>
      <c r="H109" s="21">
        <v>50000</v>
      </c>
      <c r="I109" s="22">
        <v>50000</v>
      </c>
    </row>
    <row r="110" spans="1:9" ht="45">
      <c r="A110" s="18" t="s">
        <v>110</v>
      </c>
      <c r="B110" s="19" t="s">
        <v>81</v>
      </c>
      <c r="C110" s="20" t="s">
        <v>83</v>
      </c>
      <c r="D110" s="20" t="s">
        <v>46</v>
      </c>
      <c r="E110" s="20" t="s">
        <v>111</v>
      </c>
      <c r="F110" s="20" t="s">
        <v>14</v>
      </c>
      <c r="G110" s="21">
        <f>G111</f>
        <v>1017000</v>
      </c>
      <c r="H110" s="21">
        <f>H111</f>
        <v>560000</v>
      </c>
      <c r="I110" s="22">
        <f>I111</f>
        <v>1229000</v>
      </c>
    </row>
    <row r="111" spans="1:9" ht="15">
      <c r="A111" s="18" t="s">
        <v>22</v>
      </c>
      <c r="B111" s="19" t="s">
        <v>81</v>
      </c>
      <c r="C111" s="20" t="s">
        <v>83</v>
      </c>
      <c r="D111" s="20" t="s">
        <v>46</v>
      </c>
      <c r="E111" s="20" t="s">
        <v>111</v>
      </c>
      <c r="F111" s="20" t="s">
        <v>23</v>
      </c>
      <c r="G111" s="21">
        <v>1017000</v>
      </c>
      <c r="H111" s="21">
        <v>560000</v>
      </c>
      <c r="I111" s="22">
        <v>1229000</v>
      </c>
    </row>
    <row r="112" spans="1:9" ht="30">
      <c r="A112" s="18" t="s">
        <v>112</v>
      </c>
      <c r="B112" s="19" t="s">
        <v>81</v>
      </c>
      <c r="C112" s="20" t="s">
        <v>83</v>
      </c>
      <c r="D112" s="20" t="s">
        <v>46</v>
      </c>
      <c r="E112" s="20" t="s">
        <v>113</v>
      </c>
      <c r="F112" s="20" t="s">
        <v>14</v>
      </c>
      <c r="G112" s="21">
        <f>G113</f>
        <v>1017000</v>
      </c>
      <c r="H112" s="21">
        <f>H113</f>
        <v>560000</v>
      </c>
      <c r="I112" s="22">
        <f>I113</f>
        <v>1229000</v>
      </c>
    </row>
    <row r="113" spans="1:9" ht="15">
      <c r="A113" s="18" t="s">
        <v>22</v>
      </c>
      <c r="B113" s="19" t="s">
        <v>81</v>
      </c>
      <c r="C113" s="20" t="s">
        <v>83</v>
      </c>
      <c r="D113" s="20" t="s">
        <v>46</v>
      </c>
      <c r="E113" s="20" t="s">
        <v>113</v>
      </c>
      <c r="F113" s="20" t="s">
        <v>23</v>
      </c>
      <c r="G113" s="21">
        <v>1017000</v>
      </c>
      <c r="H113" s="21">
        <v>560000</v>
      </c>
      <c r="I113" s="22">
        <v>1229000</v>
      </c>
    </row>
    <row r="114" spans="1:9" ht="14.25">
      <c r="A114" s="32" t="s">
        <v>114</v>
      </c>
      <c r="B114" s="33" t="s">
        <v>81</v>
      </c>
      <c r="C114" s="34" t="s">
        <v>83</v>
      </c>
      <c r="D114" s="34" t="s">
        <v>83</v>
      </c>
      <c r="E114" s="34" t="s">
        <v>14</v>
      </c>
      <c r="F114" s="34" t="s">
        <v>14</v>
      </c>
      <c r="G114" s="35">
        <f>G115+G119+G123</f>
        <v>2231385</v>
      </c>
      <c r="H114" s="35">
        <f>H115+H119+H123</f>
        <v>2231385</v>
      </c>
      <c r="I114" s="36">
        <f>I115+I119+I123</f>
        <v>2231385</v>
      </c>
    </row>
    <row r="115" spans="1:9" ht="45">
      <c r="A115" s="18" t="s">
        <v>115</v>
      </c>
      <c r="B115" s="19" t="s">
        <v>81</v>
      </c>
      <c r="C115" s="20" t="s">
        <v>83</v>
      </c>
      <c r="D115" s="20" t="s">
        <v>83</v>
      </c>
      <c r="E115" s="20" t="s">
        <v>116</v>
      </c>
      <c r="F115" s="20" t="s">
        <v>14</v>
      </c>
      <c r="G115" s="21">
        <f>G116+G117+G118</f>
        <v>130000</v>
      </c>
      <c r="H115" s="21">
        <f>H116+H117+H118</f>
        <v>130000</v>
      </c>
      <c r="I115" s="22">
        <f>I116+I117+I118</f>
        <v>130000</v>
      </c>
    </row>
    <row r="116" spans="1:9" ht="30">
      <c r="A116" s="18" t="s">
        <v>43</v>
      </c>
      <c r="B116" s="19" t="s">
        <v>81</v>
      </c>
      <c r="C116" s="20" t="s">
        <v>83</v>
      </c>
      <c r="D116" s="20" t="s">
        <v>83</v>
      </c>
      <c r="E116" s="20" t="s">
        <v>116</v>
      </c>
      <c r="F116" s="20" t="s">
        <v>44</v>
      </c>
      <c r="G116" s="21">
        <v>3500</v>
      </c>
      <c r="H116" s="21">
        <v>3500</v>
      </c>
      <c r="I116" s="22">
        <v>3500</v>
      </c>
    </row>
    <row r="117" spans="1:9" ht="15">
      <c r="A117" s="18" t="s">
        <v>22</v>
      </c>
      <c r="B117" s="19" t="s">
        <v>81</v>
      </c>
      <c r="C117" s="20" t="s">
        <v>83</v>
      </c>
      <c r="D117" s="20" t="s">
        <v>83</v>
      </c>
      <c r="E117" s="20" t="s">
        <v>116</v>
      </c>
      <c r="F117" s="20" t="s">
        <v>23</v>
      </c>
      <c r="G117" s="21">
        <v>90720</v>
      </c>
      <c r="H117" s="21">
        <v>90720</v>
      </c>
      <c r="I117" s="22">
        <v>90720</v>
      </c>
    </row>
    <row r="118" spans="1:9" ht="15">
      <c r="A118" s="18" t="s">
        <v>89</v>
      </c>
      <c r="B118" s="19" t="s">
        <v>81</v>
      </c>
      <c r="C118" s="20" t="s">
        <v>83</v>
      </c>
      <c r="D118" s="20" t="s">
        <v>83</v>
      </c>
      <c r="E118" s="20" t="s">
        <v>116</v>
      </c>
      <c r="F118" s="20" t="s">
        <v>90</v>
      </c>
      <c r="G118" s="21">
        <v>35780</v>
      </c>
      <c r="H118" s="21">
        <v>35780</v>
      </c>
      <c r="I118" s="22">
        <v>35780</v>
      </c>
    </row>
    <row r="119" spans="1:9" ht="60">
      <c r="A119" s="18" t="s">
        <v>117</v>
      </c>
      <c r="B119" s="19" t="s">
        <v>81</v>
      </c>
      <c r="C119" s="20" t="s">
        <v>83</v>
      </c>
      <c r="D119" s="20" t="s">
        <v>83</v>
      </c>
      <c r="E119" s="20" t="s">
        <v>118</v>
      </c>
      <c r="F119" s="20" t="s">
        <v>14</v>
      </c>
      <c r="G119" s="21">
        <f>G120+G121+G122</f>
        <v>1550000</v>
      </c>
      <c r="H119" s="21">
        <f>H120+H121+H122</f>
        <v>1550000</v>
      </c>
      <c r="I119" s="22">
        <f>I120+I121+I122</f>
        <v>1550000</v>
      </c>
    </row>
    <row r="120" spans="1:9" ht="30">
      <c r="A120" s="18" t="s">
        <v>43</v>
      </c>
      <c r="B120" s="19" t="s">
        <v>81</v>
      </c>
      <c r="C120" s="20" t="s">
        <v>83</v>
      </c>
      <c r="D120" s="20" t="s">
        <v>83</v>
      </c>
      <c r="E120" s="20" t="s">
        <v>118</v>
      </c>
      <c r="F120" s="20" t="s">
        <v>44</v>
      </c>
      <c r="G120" s="21">
        <v>38700</v>
      </c>
      <c r="H120" s="21">
        <v>38700</v>
      </c>
      <c r="I120" s="22">
        <v>38700</v>
      </c>
    </row>
    <row r="121" spans="1:9" ht="15">
      <c r="A121" s="18" t="s">
        <v>22</v>
      </c>
      <c r="B121" s="19" t="s">
        <v>81</v>
      </c>
      <c r="C121" s="20" t="s">
        <v>83</v>
      </c>
      <c r="D121" s="20" t="s">
        <v>83</v>
      </c>
      <c r="E121" s="20" t="s">
        <v>118</v>
      </c>
      <c r="F121" s="20" t="s">
        <v>23</v>
      </c>
      <c r="G121" s="21">
        <v>1106500</v>
      </c>
      <c r="H121" s="21">
        <v>1106500</v>
      </c>
      <c r="I121" s="22">
        <v>1106500</v>
      </c>
    </row>
    <row r="122" spans="1:9" ht="15">
      <c r="A122" s="18" t="s">
        <v>89</v>
      </c>
      <c r="B122" s="19" t="s">
        <v>81</v>
      </c>
      <c r="C122" s="20" t="s">
        <v>83</v>
      </c>
      <c r="D122" s="20" t="s">
        <v>83</v>
      </c>
      <c r="E122" s="20" t="s">
        <v>118</v>
      </c>
      <c r="F122" s="20" t="s">
        <v>90</v>
      </c>
      <c r="G122" s="21">
        <v>404800</v>
      </c>
      <c r="H122" s="21">
        <v>404800</v>
      </c>
      <c r="I122" s="22">
        <v>404800</v>
      </c>
    </row>
    <row r="123" spans="1:9" ht="30">
      <c r="A123" s="18" t="s">
        <v>119</v>
      </c>
      <c r="B123" s="19" t="s">
        <v>81</v>
      </c>
      <c r="C123" s="20" t="s">
        <v>83</v>
      </c>
      <c r="D123" s="20" t="s">
        <v>83</v>
      </c>
      <c r="E123" s="20" t="s">
        <v>120</v>
      </c>
      <c r="F123" s="20" t="s">
        <v>14</v>
      </c>
      <c r="G123" s="21">
        <f>G124+G125</f>
        <v>551385</v>
      </c>
      <c r="H123" s="21">
        <f>H124+H125</f>
        <v>551385</v>
      </c>
      <c r="I123" s="22">
        <f>I124+I125</f>
        <v>551385</v>
      </c>
    </row>
    <row r="124" spans="1:9" ht="15">
      <c r="A124" s="18" t="s">
        <v>22</v>
      </c>
      <c r="B124" s="19" t="s">
        <v>81</v>
      </c>
      <c r="C124" s="20" t="s">
        <v>83</v>
      </c>
      <c r="D124" s="20" t="s">
        <v>83</v>
      </c>
      <c r="E124" s="20" t="s">
        <v>120</v>
      </c>
      <c r="F124" s="20" t="s">
        <v>23</v>
      </c>
      <c r="G124" s="21">
        <v>240900</v>
      </c>
      <c r="H124" s="21">
        <v>240900</v>
      </c>
      <c r="I124" s="22">
        <v>240900</v>
      </c>
    </row>
    <row r="125" spans="1:9" ht="15">
      <c r="A125" s="18" t="s">
        <v>89</v>
      </c>
      <c r="B125" s="19" t="s">
        <v>81</v>
      </c>
      <c r="C125" s="20" t="s">
        <v>83</v>
      </c>
      <c r="D125" s="20" t="s">
        <v>83</v>
      </c>
      <c r="E125" s="20" t="s">
        <v>120</v>
      </c>
      <c r="F125" s="20" t="s">
        <v>90</v>
      </c>
      <c r="G125" s="21">
        <v>310485</v>
      </c>
      <c r="H125" s="21">
        <v>310485</v>
      </c>
      <c r="I125" s="22">
        <v>310485</v>
      </c>
    </row>
    <row r="126" spans="1:9" ht="14.25">
      <c r="A126" s="32" t="s">
        <v>121</v>
      </c>
      <c r="B126" s="33" t="s">
        <v>81</v>
      </c>
      <c r="C126" s="34" t="s">
        <v>83</v>
      </c>
      <c r="D126" s="34" t="s">
        <v>19</v>
      </c>
      <c r="E126" s="34" t="s">
        <v>14</v>
      </c>
      <c r="F126" s="34" t="s">
        <v>14</v>
      </c>
      <c r="G126" s="35">
        <f>G127+G129+G131+G133+G135+G137+G139+G141+G148</f>
        <v>15380818</v>
      </c>
      <c r="H126" s="35">
        <f>H127+H129+H131+H133+H135+H137+H139+H141+H148</f>
        <v>15432086</v>
      </c>
      <c r="I126" s="36">
        <f>I127+I129+I131+I133+I135+I137+I139+I141+I148</f>
        <v>18817613</v>
      </c>
    </row>
    <row r="127" spans="1:9" ht="45">
      <c r="A127" s="18" t="s">
        <v>115</v>
      </c>
      <c r="B127" s="19" t="s">
        <v>81</v>
      </c>
      <c r="C127" s="20" t="s">
        <v>83</v>
      </c>
      <c r="D127" s="20" t="s">
        <v>19</v>
      </c>
      <c r="E127" s="20" t="s">
        <v>116</v>
      </c>
      <c r="F127" s="20" t="s">
        <v>14</v>
      </c>
      <c r="G127" s="21">
        <f>G128</f>
        <v>15000</v>
      </c>
      <c r="H127" s="21">
        <f>H128</f>
        <v>15000</v>
      </c>
      <c r="I127" s="22">
        <f>I128</f>
        <v>15000</v>
      </c>
    </row>
    <row r="128" spans="1:9" ht="30">
      <c r="A128" s="18" t="s">
        <v>43</v>
      </c>
      <c r="B128" s="19" t="s">
        <v>81</v>
      </c>
      <c r="C128" s="20" t="s">
        <v>83</v>
      </c>
      <c r="D128" s="20" t="s">
        <v>19</v>
      </c>
      <c r="E128" s="20" t="s">
        <v>116</v>
      </c>
      <c r="F128" s="20" t="s">
        <v>44</v>
      </c>
      <c r="G128" s="21">
        <v>15000</v>
      </c>
      <c r="H128" s="21">
        <v>15000</v>
      </c>
      <c r="I128" s="22">
        <v>15000</v>
      </c>
    </row>
    <row r="129" spans="1:9" ht="45">
      <c r="A129" s="18" t="s">
        <v>122</v>
      </c>
      <c r="B129" s="19" t="s">
        <v>81</v>
      </c>
      <c r="C129" s="20" t="s">
        <v>83</v>
      </c>
      <c r="D129" s="20" t="s">
        <v>19</v>
      </c>
      <c r="E129" s="20" t="s">
        <v>123</v>
      </c>
      <c r="F129" s="20" t="s">
        <v>14</v>
      </c>
      <c r="G129" s="21">
        <f>G130</f>
        <v>126000</v>
      </c>
      <c r="H129" s="21">
        <f>H130</f>
        <v>174700</v>
      </c>
      <c r="I129" s="22">
        <f>I130</f>
        <v>474700</v>
      </c>
    </row>
    <row r="130" spans="1:9" ht="30">
      <c r="A130" s="18" t="s">
        <v>43</v>
      </c>
      <c r="B130" s="19" t="s">
        <v>81</v>
      </c>
      <c r="C130" s="20" t="s">
        <v>83</v>
      </c>
      <c r="D130" s="20" t="s">
        <v>19</v>
      </c>
      <c r="E130" s="20" t="s">
        <v>123</v>
      </c>
      <c r="F130" s="20" t="s">
        <v>44</v>
      </c>
      <c r="G130" s="21">
        <v>126000</v>
      </c>
      <c r="H130" s="21">
        <v>174700</v>
      </c>
      <c r="I130" s="22">
        <v>474700</v>
      </c>
    </row>
    <row r="131" spans="1:9" ht="45">
      <c r="A131" s="18" t="s">
        <v>124</v>
      </c>
      <c r="B131" s="19" t="s">
        <v>81</v>
      </c>
      <c r="C131" s="20" t="s">
        <v>83</v>
      </c>
      <c r="D131" s="20" t="s">
        <v>19</v>
      </c>
      <c r="E131" s="20" t="s">
        <v>125</v>
      </c>
      <c r="F131" s="20" t="s">
        <v>14</v>
      </c>
      <c r="G131" s="21">
        <f>G132</f>
        <v>6632</v>
      </c>
      <c r="H131" s="21">
        <f>H132</f>
        <v>9200</v>
      </c>
      <c r="I131" s="22">
        <f>I132</f>
        <v>15790</v>
      </c>
    </row>
    <row r="132" spans="1:9" ht="30">
      <c r="A132" s="18" t="s">
        <v>43</v>
      </c>
      <c r="B132" s="19" t="s">
        <v>81</v>
      </c>
      <c r="C132" s="20" t="s">
        <v>83</v>
      </c>
      <c r="D132" s="20" t="s">
        <v>19</v>
      </c>
      <c r="E132" s="20" t="s">
        <v>125</v>
      </c>
      <c r="F132" s="20" t="s">
        <v>44</v>
      </c>
      <c r="G132" s="21">
        <v>6632</v>
      </c>
      <c r="H132" s="21">
        <v>9200</v>
      </c>
      <c r="I132" s="22">
        <v>15790</v>
      </c>
    </row>
    <row r="133" spans="1:9" ht="60">
      <c r="A133" s="18" t="s">
        <v>126</v>
      </c>
      <c r="B133" s="19" t="s">
        <v>81</v>
      </c>
      <c r="C133" s="20" t="s">
        <v>83</v>
      </c>
      <c r="D133" s="20" t="s">
        <v>19</v>
      </c>
      <c r="E133" s="20" t="s">
        <v>127</v>
      </c>
      <c r="F133" s="20" t="s">
        <v>14</v>
      </c>
      <c r="G133" s="21">
        <f>G134</f>
        <v>575000</v>
      </c>
      <c r="H133" s="21">
        <f>H134</f>
        <v>575000</v>
      </c>
      <c r="I133" s="22">
        <f>I134</f>
        <v>0</v>
      </c>
    </row>
    <row r="134" spans="1:9" ht="15">
      <c r="A134" s="18" t="s">
        <v>22</v>
      </c>
      <c r="B134" s="19" t="s">
        <v>81</v>
      </c>
      <c r="C134" s="20" t="s">
        <v>83</v>
      </c>
      <c r="D134" s="20" t="s">
        <v>19</v>
      </c>
      <c r="E134" s="20" t="s">
        <v>127</v>
      </c>
      <c r="F134" s="20" t="s">
        <v>23</v>
      </c>
      <c r="G134" s="21">
        <v>575000</v>
      </c>
      <c r="H134" s="21">
        <v>575000</v>
      </c>
      <c r="I134" s="22">
        <v>0</v>
      </c>
    </row>
    <row r="135" spans="1:9" ht="45">
      <c r="A135" s="18" t="s">
        <v>128</v>
      </c>
      <c r="B135" s="19" t="s">
        <v>81</v>
      </c>
      <c r="C135" s="20" t="s">
        <v>83</v>
      </c>
      <c r="D135" s="20" t="s">
        <v>19</v>
      </c>
      <c r="E135" s="20" t="s">
        <v>129</v>
      </c>
      <c r="F135" s="20" t="s">
        <v>14</v>
      </c>
      <c r="G135" s="21">
        <f>G136</f>
        <v>30263</v>
      </c>
      <c r="H135" s="21">
        <f>H136</f>
        <v>30263</v>
      </c>
      <c r="I135" s="22">
        <f>I136</f>
        <v>0</v>
      </c>
    </row>
    <row r="136" spans="1:9" ht="15">
      <c r="A136" s="18" t="s">
        <v>22</v>
      </c>
      <c r="B136" s="19" t="s">
        <v>81</v>
      </c>
      <c r="C136" s="20" t="s">
        <v>83</v>
      </c>
      <c r="D136" s="20" t="s">
        <v>19</v>
      </c>
      <c r="E136" s="20" t="s">
        <v>129</v>
      </c>
      <c r="F136" s="20" t="s">
        <v>23</v>
      </c>
      <c r="G136" s="21">
        <v>30263</v>
      </c>
      <c r="H136" s="21">
        <v>30263</v>
      </c>
      <c r="I136" s="22">
        <v>0</v>
      </c>
    </row>
    <row r="137" spans="1:9" ht="60">
      <c r="A137" s="18" t="s">
        <v>130</v>
      </c>
      <c r="B137" s="19" t="s">
        <v>81</v>
      </c>
      <c r="C137" s="20" t="s">
        <v>83</v>
      </c>
      <c r="D137" s="20" t="s">
        <v>19</v>
      </c>
      <c r="E137" s="20" t="s">
        <v>131</v>
      </c>
      <c r="F137" s="20" t="s">
        <v>14</v>
      </c>
      <c r="G137" s="21">
        <f>G138</f>
        <v>0</v>
      </c>
      <c r="H137" s="21">
        <f>H138</f>
        <v>0</v>
      </c>
      <c r="I137" s="22">
        <f>I138</f>
        <v>3500000</v>
      </c>
    </row>
    <row r="138" spans="1:9" ht="30">
      <c r="A138" s="18" t="s">
        <v>43</v>
      </c>
      <c r="B138" s="19" t="s">
        <v>81</v>
      </c>
      <c r="C138" s="20" t="s">
        <v>83</v>
      </c>
      <c r="D138" s="20" t="s">
        <v>19</v>
      </c>
      <c r="E138" s="20" t="s">
        <v>131</v>
      </c>
      <c r="F138" s="20" t="s">
        <v>44</v>
      </c>
      <c r="G138" s="21">
        <v>0</v>
      </c>
      <c r="H138" s="21">
        <v>0</v>
      </c>
      <c r="I138" s="22">
        <v>3500000</v>
      </c>
    </row>
    <row r="139" spans="1:9" ht="60">
      <c r="A139" s="18" t="s">
        <v>132</v>
      </c>
      <c r="B139" s="19" t="s">
        <v>81</v>
      </c>
      <c r="C139" s="20" t="s">
        <v>83</v>
      </c>
      <c r="D139" s="20" t="s">
        <v>19</v>
      </c>
      <c r="E139" s="20" t="s">
        <v>133</v>
      </c>
      <c r="F139" s="20" t="s">
        <v>14</v>
      </c>
      <c r="G139" s="21">
        <f>G140</f>
        <v>0</v>
      </c>
      <c r="H139" s="21">
        <f>H140</f>
        <v>0</v>
      </c>
      <c r="I139" s="22">
        <f>I140</f>
        <v>184200</v>
      </c>
    </row>
    <row r="140" spans="1:9" ht="30">
      <c r="A140" s="18" t="s">
        <v>43</v>
      </c>
      <c r="B140" s="19" t="s">
        <v>81</v>
      </c>
      <c r="C140" s="20" t="s">
        <v>83</v>
      </c>
      <c r="D140" s="20" t="s">
        <v>19</v>
      </c>
      <c r="E140" s="20" t="s">
        <v>133</v>
      </c>
      <c r="F140" s="20" t="s">
        <v>44</v>
      </c>
      <c r="G140" s="21">
        <v>0</v>
      </c>
      <c r="H140" s="21">
        <v>0</v>
      </c>
      <c r="I140" s="22">
        <v>184200</v>
      </c>
    </row>
    <row r="141" spans="1:9" ht="30">
      <c r="A141" s="18" t="s">
        <v>72</v>
      </c>
      <c r="B141" s="19" t="s">
        <v>81</v>
      </c>
      <c r="C141" s="20" t="s">
        <v>83</v>
      </c>
      <c r="D141" s="20" t="s">
        <v>19</v>
      </c>
      <c r="E141" s="20" t="s">
        <v>73</v>
      </c>
      <c r="F141" s="20" t="s">
        <v>14</v>
      </c>
      <c r="G141" s="21">
        <f>G142+G143+G144+G145+G146+G147</f>
        <v>14473923</v>
      </c>
      <c r="H141" s="21">
        <f>H142+H143+H144+H145+H146+H147</f>
        <v>14473923</v>
      </c>
      <c r="I141" s="22">
        <f>I142+I143+I144+I145+I146+I147</f>
        <v>14473923</v>
      </c>
    </row>
    <row r="142" spans="1:9" ht="30">
      <c r="A142" s="18" t="s">
        <v>74</v>
      </c>
      <c r="B142" s="19" t="s">
        <v>81</v>
      </c>
      <c r="C142" s="20" t="s">
        <v>83</v>
      </c>
      <c r="D142" s="20" t="s">
        <v>19</v>
      </c>
      <c r="E142" s="20" t="s">
        <v>73</v>
      </c>
      <c r="F142" s="20" t="s">
        <v>75</v>
      </c>
      <c r="G142" s="21">
        <v>12803948</v>
      </c>
      <c r="H142" s="21">
        <v>12803948</v>
      </c>
      <c r="I142" s="22">
        <v>12803948</v>
      </c>
    </row>
    <row r="143" spans="1:9" ht="30">
      <c r="A143" s="18" t="s">
        <v>134</v>
      </c>
      <c r="B143" s="19" t="s">
        <v>81</v>
      </c>
      <c r="C143" s="20" t="s">
        <v>83</v>
      </c>
      <c r="D143" s="20" t="s">
        <v>19</v>
      </c>
      <c r="E143" s="20" t="s">
        <v>73</v>
      </c>
      <c r="F143" s="20" t="s">
        <v>135</v>
      </c>
      <c r="G143" s="21">
        <v>21900</v>
      </c>
      <c r="H143" s="21">
        <v>21900</v>
      </c>
      <c r="I143" s="22">
        <v>21900</v>
      </c>
    </row>
    <row r="144" spans="1:9" ht="30">
      <c r="A144" s="18" t="s">
        <v>76</v>
      </c>
      <c r="B144" s="19" t="s">
        <v>81</v>
      </c>
      <c r="C144" s="20" t="s">
        <v>83</v>
      </c>
      <c r="D144" s="20" t="s">
        <v>19</v>
      </c>
      <c r="E144" s="20" t="s">
        <v>73</v>
      </c>
      <c r="F144" s="20" t="s">
        <v>77</v>
      </c>
      <c r="G144" s="21">
        <v>371913</v>
      </c>
      <c r="H144" s="21">
        <v>371913</v>
      </c>
      <c r="I144" s="22">
        <v>371913</v>
      </c>
    </row>
    <row r="145" spans="1:9" ht="30">
      <c r="A145" s="18" t="s">
        <v>43</v>
      </c>
      <c r="B145" s="19" t="s">
        <v>81</v>
      </c>
      <c r="C145" s="20" t="s">
        <v>83</v>
      </c>
      <c r="D145" s="20" t="s">
        <v>19</v>
      </c>
      <c r="E145" s="20" t="s">
        <v>73</v>
      </c>
      <c r="F145" s="20" t="s">
        <v>44</v>
      </c>
      <c r="G145" s="21">
        <v>1180902</v>
      </c>
      <c r="H145" s="21">
        <v>1180902</v>
      </c>
      <c r="I145" s="22">
        <v>1180902</v>
      </c>
    </row>
    <row r="146" spans="1:9" ht="30">
      <c r="A146" s="18" t="s">
        <v>58</v>
      </c>
      <c r="B146" s="19" t="s">
        <v>81</v>
      </c>
      <c r="C146" s="20" t="s">
        <v>83</v>
      </c>
      <c r="D146" s="20" t="s">
        <v>19</v>
      </c>
      <c r="E146" s="20" t="s">
        <v>73</v>
      </c>
      <c r="F146" s="20" t="s">
        <v>59</v>
      </c>
      <c r="G146" s="21">
        <v>78460</v>
      </c>
      <c r="H146" s="21">
        <v>78460</v>
      </c>
      <c r="I146" s="22">
        <v>78460</v>
      </c>
    </row>
    <row r="147" spans="1:9" ht="15">
      <c r="A147" s="18" t="s">
        <v>78</v>
      </c>
      <c r="B147" s="19" t="s">
        <v>81</v>
      </c>
      <c r="C147" s="20" t="s">
        <v>83</v>
      </c>
      <c r="D147" s="20" t="s">
        <v>19</v>
      </c>
      <c r="E147" s="20" t="s">
        <v>73</v>
      </c>
      <c r="F147" s="20" t="s">
        <v>79</v>
      </c>
      <c r="G147" s="21">
        <v>16800</v>
      </c>
      <c r="H147" s="21">
        <v>16800</v>
      </c>
      <c r="I147" s="22">
        <v>16800</v>
      </c>
    </row>
    <row r="148" spans="1:9" ht="15">
      <c r="A148" s="18" t="s">
        <v>98</v>
      </c>
      <c r="B148" s="19" t="s">
        <v>81</v>
      </c>
      <c r="C148" s="20" t="s">
        <v>83</v>
      </c>
      <c r="D148" s="20" t="s">
        <v>19</v>
      </c>
      <c r="E148" s="20" t="s">
        <v>99</v>
      </c>
      <c r="F148" s="20" t="s">
        <v>14</v>
      </c>
      <c r="G148" s="21">
        <f>G149</f>
        <v>154000</v>
      </c>
      <c r="H148" s="21">
        <f>H149</f>
        <v>154000</v>
      </c>
      <c r="I148" s="22">
        <f>I149</f>
        <v>154000</v>
      </c>
    </row>
    <row r="149" spans="1:9" ht="30">
      <c r="A149" s="18" t="s">
        <v>43</v>
      </c>
      <c r="B149" s="19" t="s">
        <v>81</v>
      </c>
      <c r="C149" s="20" t="s">
        <v>83</v>
      </c>
      <c r="D149" s="20" t="s">
        <v>19</v>
      </c>
      <c r="E149" s="20" t="s">
        <v>99</v>
      </c>
      <c r="F149" s="20" t="s">
        <v>44</v>
      </c>
      <c r="G149" s="21">
        <v>154000</v>
      </c>
      <c r="H149" s="21">
        <v>154000</v>
      </c>
      <c r="I149" s="22">
        <v>154000</v>
      </c>
    </row>
    <row r="150" spans="1:9" ht="28.5">
      <c r="A150" s="32" t="s">
        <v>136</v>
      </c>
      <c r="B150" s="33" t="s">
        <v>137</v>
      </c>
      <c r="C150" s="34" t="s">
        <v>14</v>
      </c>
      <c r="D150" s="34" t="s">
        <v>14</v>
      </c>
      <c r="E150" s="34" t="s">
        <v>14</v>
      </c>
      <c r="F150" s="34" t="s">
        <v>14</v>
      </c>
      <c r="G150" s="35">
        <f>G151+G156</f>
        <v>80307571</v>
      </c>
      <c r="H150" s="35">
        <f>H151+H156</f>
        <v>90426654</v>
      </c>
      <c r="I150" s="36">
        <f>I151+I156</f>
        <v>92812471</v>
      </c>
    </row>
    <row r="151" spans="1:9" ht="14.25">
      <c r="A151" s="32" t="s">
        <v>82</v>
      </c>
      <c r="B151" s="33" t="s">
        <v>137</v>
      </c>
      <c r="C151" s="34" t="s">
        <v>83</v>
      </c>
      <c r="D151" s="34" t="s">
        <v>17</v>
      </c>
      <c r="E151" s="34" t="s">
        <v>14</v>
      </c>
      <c r="F151" s="34" t="s">
        <v>14</v>
      </c>
      <c r="G151" s="35">
        <f t="shared" ref="G151:I152" si="1">G152</f>
        <v>26520249</v>
      </c>
      <c r="H151" s="35">
        <f t="shared" si="1"/>
        <v>28859332</v>
      </c>
      <c r="I151" s="36">
        <f t="shared" si="1"/>
        <v>29280449</v>
      </c>
    </row>
    <row r="152" spans="1:9" ht="14.25">
      <c r="A152" s="32" t="s">
        <v>93</v>
      </c>
      <c r="B152" s="33" t="s">
        <v>137</v>
      </c>
      <c r="C152" s="34" t="s">
        <v>83</v>
      </c>
      <c r="D152" s="34" t="s">
        <v>46</v>
      </c>
      <c r="E152" s="34" t="s">
        <v>14</v>
      </c>
      <c r="F152" s="34" t="s">
        <v>14</v>
      </c>
      <c r="G152" s="35">
        <f t="shared" si="1"/>
        <v>26520249</v>
      </c>
      <c r="H152" s="35">
        <f t="shared" si="1"/>
        <v>28859332</v>
      </c>
      <c r="I152" s="36">
        <f t="shared" si="1"/>
        <v>29280449</v>
      </c>
    </row>
    <row r="153" spans="1:9" ht="30">
      <c r="A153" s="18" t="s">
        <v>108</v>
      </c>
      <c r="B153" s="19" t="s">
        <v>137</v>
      </c>
      <c r="C153" s="20" t="s">
        <v>83</v>
      </c>
      <c r="D153" s="20" t="s">
        <v>46</v>
      </c>
      <c r="E153" s="20" t="s">
        <v>109</v>
      </c>
      <c r="F153" s="20" t="s">
        <v>14</v>
      </c>
      <c r="G153" s="21">
        <f>G154+G155</f>
        <v>26520249</v>
      </c>
      <c r="H153" s="21">
        <f>H154+H155</f>
        <v>28859332</v>
      </c>
      <c r="I153" s="22">
        <f>I154+I155</f>
        <v>29280449</v>
      </c>
    </row>
    <row r="154" spans="1:9" ht="60">
      <c r="A154" s="18" t="s">
        <v>67</v>
      </c>
      <c r="B154" s="19" t="s">
        <v>137</v>
      </c>
      <c r="C154" s="20" t="s">
        <v>83</v>
      </c>
      <c r="D154" s="20" t="s">
        <v>46</v>
      </c>
      <c r="E154" s="20" t="s">
        <v>109</v>
      </c>
      <c r="F154" s="20" t="s">
        <v>68</v>
      </c>
      <c r="G154" s="21">
        <v>26430249</v>
      </c>
      <c r="H154" s="21">
        <v>28769332</v>
      </c>
      <c r="I154" s="22">
        <v>29190449</v>
      </c>
    </row>
    <row r="155" spans="1:9" ht="15">
      <c r="A155" s="18" t="s">
        <v>22</v>
      </c>
      <c r="B155" s="19" t="s">
        <v>137</v>
      </c>
      <c r="C155" s="20" t="s">
        <v>83</v>
      </c>
      <c r="D155" s="20" t="s">
        <v>46</v>
      </c>
      <c r="E155" s="20" t="s">
        <v>109</v>
      </c>
      <c r="F155" s="20" t="s">
        <v>23</v>
      </c>
      <c r="G155" s="21">
        <v>90000</v>
      </c>
      <c r="H155" s="21">
        <v>90000</v>
      </c>
      <c r="I155" s="22">
        <v>90000</v>
      </c>
    </row>
    <row r="156" spans="1:9" ht="14.25">
      <c r="A156" s="32" t="s">
        <v>138</v>
      </c>
      <c r="B156" s="33" t="s">
        <v>137</v>
      </c>
      <c r="C156" s="34" t="s">
        <v>139</v>
      </c>
      <c r="D156" s="34" t="s">
        <v>17</v>
      </c>
      <c r="E156" s="34" t="s">
        <v>14</v>
      </c>
      <c r="F156" s="34" t="s">
        <v>14</v>
      </c>
      <c r="G156" s="35">
        <f>G157+G171</f>
        <v>53787322</v>
      </c>
      <c r="H156" s="35">
        <f>H157+H171</f>
        <v>61567322</v>
      </c>
      <c r="I156" s="36">
        <f>I157+I171</f>
        <v>63532022</v>
      </c>
    </row>
    <row r="157" spans="1:9" ht="14.25">
      <c r="A157" s="32" t="s">
        <v>140</v>
      </c>
      <c r="B157" s="33" t="s">
        <v>137</v>
      </c>
      <c r="C157" s="34" t="s">
        <v>139</v>
      </c>
      <c r="D157" s="34" t="s">
        <v>27</v>
      </c>
      <c r="E157" s="34" t="s">
        <v>14</v>
      </c>
      <c r="F157" s="34" t="s">
        <v>14</v>
      </c>
      <c r="G157" s="35">
        <f>G158+G161+G163+G165+G167+G169</f>
        <v>46980801</v>
      </c>
      <c r="H157" s="35">
        <f>H158+H161+H163+H165+H167+H169</f>
        <v>54760801</v>
      </c>
      <c r="I157" s="36">
        <f>I158+I161+I163+I165+I167+I169</f>
        <v>56725501</v>
      </c>
    </row>
    <row r="158" spans="1:9" ht="15">
      <c r="A158" s="18" t="s">
        <v>141</v>
      </c>
      <c r="B158" s="19" t="s">
        <v>137</v>
      </c>
      <c r="C158" s="20" t="s">
        <v>139</v>
      </c>
      <c r="D158" s="20" t="s">
        <v>27</v>
      </c>
      <c r="E158" s="20" t="s">
        <v>142</v>
      </c>
      <c r="F158" s="20" t="s">
        <v>14</v>
      </c>
      <c r="G158" s="21">
        <f>G159+G160</f>
        <v>29682136</v>
      </c>
      <c r="H158" s="21">
        <f>H159+H160</f>
        <v>34302136</v>
      </c>
      <c r="I158" s="22">
        <f>I159+I160</f>
        <v>35582136</v>
      </c>
    </row>
    <row r="159" spans="1:9" ht="60">
      <c r="A159" s="18" t="s">
        <v>67</v>
      </c>
      <c r="B159" s="19" t="s">
        <v>137</v>
      </c>
      <c r="C159" s="20" t="s">
        <v>139</v>
      </c>
      <c r="D159" s="20" t="s">
        <v>27</v>
      </c>
      <c r="E159" s="20" t="s">
        <v>142</v>
      </c>
      <c r="F159" s="20" t="s">
        <v>68</v>
      </c>
      <c r="G159" s="21">
        <v>27682136</v>
      </c>
      <c r="H159" s="21">
        <v>32302136</v>
      </c>
      <c r="I159" s="22">
        <v>33582136</v>
      </c>
    </row>
    <row r="160" spans="1:9" ht="15">
      <c r="A160" s="18" t="s">
        <v>22</v>
      </c>
      <c r="B160" s="19" t="s">
        <v>137</v>
      </c>
      <c r="C160" s="20" t="s">
        <v>139</v>
      </c>
      <c r="D160" s="20" t="s">
        <v>27</v>
      </c>
      <c r="E160" s="20" t="s">
        <v>142</v>
      </c>
      <c r="F160" s="20" t="s">
        <v>23</v>
      </c>
      <c r="G160" s="21">
        <v>2000000</v>
      </c>
      <c r="H160" s="21">
        <v>2000000</v>
      </c>
      <c r="I160" s="22">
        <v>2000000</v>
      </c>
    </row>
    <row r="161" spans="1:9" ht="15">
      <c r="A161" s="18" t="s">
        <v>143</v>
      </c>
      <c r="B161" s="19" t="s">
        <v>137</v>
      </c>
      <c r="C161" s="20" t="s">
        <v>139</v>
      </c>
      <c r="D161" s="20" t="s">
        <v>27</v>
      </c>
      <c r="E161" s="20" t="s">
        <v>144</v>
      </c>
      <c r="F161" s="20" t="s">
        <v>14</v>
      </c>
      <c r="G161" s="21">
        <f>G162</f>
        <v>7363504</v>
      </c>
      <c r="H161" s="21">
        <f>H162</f>
        <v>8683504</v>
      </c>
      <c r="I161" s="22">
        <f>I162</f>
        <v>9043504</v>
      </c>
    </row>
    <row r="162" spans="1:9" ht="60">
      <c r="A162" s="18" t="s">
        <v>67</v>
      </c>
      <c r="B162" s="19" t="s">
        <v>137</v>
      </c>
      <c r="C162" s="20" t="s">
        <v>139</v>
      </c>
      <c r="D162" s="20" t="s">
        <v>27</v>
      </c>
      <c r="E162" s="20" t="s">
        <v>144</v>
      </c>
      <c r="F162" s="20" t="s">
        <v>68</v>
      </c>
      <c r="G162" s="21">
        <v>7363504</v>
      </c>
      <c r="H162" s="21">
        <v>8683504</v>
      </c>
      <c r="I162" s="22">
        <v>9043504</v>
      </c>
    </row>
    <row r="163" spans="1:9" ht="15">
      <c r="A163" s="18" t="s">
        <v>145</v>
      </c>
      <c r="B163" s="19" t="s">
        <v>137</v>
      </c>
      <c r="C163" s="20" t="s">
        <v>139</v>
      </c>
      <c r="D163" s="20" t="s">
        <v>27</v>
      </c>
      <c r="E163" s="20" t="s">
        <v>146</v>
      </c>
      <c r="F163" s="20" t="s">
        <v>14</v>
      </c>
      <c r="G163" s="21">
        <f>G164</f>
        <v>9612861</v>
      </c>
      <c r="H163" s="21">
        <f>H164</f>
        <v>11452861</v>
      </c>
      <c r="I163" s="22">
        <f>I164</f>
        <v>11962861</v>
      </c>
    </row>
    <row r="164" spans="1:9" ht="60">
      <c r="A164" s="18" t="s">
        <v>67</v>
      </c>
      <c r="B164" s="19" t="s">
        <v>137</v>
      </c>
      <c r="C164" s="20" t="s">
        <v>139</v>
      </c>
      <c r="D164" s="20" t="s">
        <v>27</v>
      </c>
      <c r="E164" s="20" t="s">
        <v>146</v>
      </c>
      <c r="F164" s="20" t="s">
        <v>68</v>
      </c>
      <c r="G164" s="21">
        <v>9612861</v>
      </c>
      <c r="H164" s="21">
        <v>11452861</v>
      </c>
      <c r="I164" s="22">
        <v>11962861</v>
      </c>
    </row>
    <row r="165" spans="1:9" ht="45">
      <c r="A165" s="18" t="s">
        <v>147</v>
      </c>
      <c r="B165" s="19" t="s">
        <v>137</v>
      </c>
      <c r="C165" s="20" t="s">
        <v>139</v>
      </c>
      <c r="D165" s="20" t="s">
        <v>27</v>
      </c>
      <c r="E165" s="20" t="s">
        <v>148</v>
      </c>
      <c r="F165" s="20" t="s">
        <v>14</v>
      </c>
      <c r="G165" s="21">
        <f>G166</f>
        <v>176000</v>
      </c>
      <c r="H165" s="21">
        <f>H166</f>
        <v>176000</v>
      </c>
      <c r="I165" s="22">
        <f>I166</f>
        <v>0</v>
      </c>
    </row>
    <row r="166" spans="1:9" ht="15">
      <c r="A166" s="18" t="s">
        <v>22</v>
      </c>
      <c r="B166" s="19" t="s">
        <v>137</v>
      </c>
      <c r="C166" s="20" t="s">
        <v>139</v>
      </c>
      <c r="D166" s="20" t="s">
        <v>27</v>
      </c>
      <c r="E166" s="20" t="s">
        <v>148</v>
      </c>
      <c r="F166" s="20" t="s">
        <v>23</v>
      </c>
      <c r="G166" s="21">
        <v>176000</v>
      </c>
      <c r="H166" s="21">
        <v>176000</v>
      </c>
      <c r="I166" s="22">
        <v>0</v>
      </c>
    </row>
    <row r="167" spans="1:9" ht="15">
      <c r="A167" s="18" t="s">
        <v>149</v>
      </c>
      <c r="B167" s="19" t="s">
        <v>137</v>
      </c>
      <c r="C167" s="20" t="s">
        <v>139</v>
      </c>
      <c r="D167" s="20" t="s">
        <v>27</v>
      </c>
      <c r="E167" s="20" t="s">
        <v>150</v>
      </c>
      <c r="F167" s="20" t="s">
        <v>14</v>
      </c>
      <c r="G167" s="21">
        <f>G168</f>
        <v>137000</v>
      </c>
      <c r="H167" s="21">
        <f>H168</f>
        <v>137000</v>
      </c>
      <c r="I167" s="22">
        <f>I168</f>
        <v>137000</v>
      </c>
    </row>
    <row r="168" spans="1:9" ht="15">
      <c r="A168" s="18" t="s">
        <v>22</v>
      </c>
      <c r="B168" s="19" t="s">
        <v>137</v>
      </c>
      <c r="C168" s="20" t="s">
        <v>139</v>
      </c>
      <c r="D168" s="20" t="s">
        <v>27</v>
      </c>
      <c r="E168" s="20" t="s">
        <v>150</v>
      </c>
      <c r="F168" s="20" t="s">
        <v>23</v>
      </c>
      <c r="G168" s="21">
        <v>137000</v>
      </c>
      <c r="H168" s="21">
        <v>137000</v>
      </c>
      <c r="I168" s="22">
        <v>137000</v>
      </c>
    </row>
    <row r="169" spans="1:9" ht="30">
      <c r="A169" s="18" t="s">
        <v>151</v>
      </c>
      <c r="B169" s="19" t="s">
        <v>137</v>
      </c>
      <c r="C169" s="20" t="s">
        <v>139</v>
      </c>
      <c r="D169" s="20" t="s">
        <v>27</v>
      </c>
      <c r="E169" s="20" t="s">
        <v>152</v>
      </c>
      <c r="F169" s="20" t="s">
        <v>14</v>
      </c>
      <c r="G169" s="21">
        <f>G170</f>
        <v>9300</v>
      </c>
      <c r="H169" s="21">
        <f>H170</f>
        <v>9300</v>
      </c>
      <c r="I169" s="22">
        <f>I170</f>
        <v>0</v>
      </c>
    </row>
    <row r="170" spans="1:9" ht="15">
      <c r="A170" s="18" t="s">
        <v>22</v>
      </c>
      <c r="B170" s="19" t="s">
        <v>137</v>
      </c>
      <c r="C170" s="20" t="s">
        <v>139</v>
      </c>
      <c r="D170" s="20" t="s">
        <v>27</v>
      </c>
      <c r="E170" s="20" t="s">
        <v>152</v>
      </c>
      <c r="F170" s="20" t="s">
        <v>23</v>
      </c>
      <c r="G170" s="21">
        <v>9300</v>
      </c>
      <c r="H170" s="21">
        <v>9300</v>
      </c>
      <c r="I170" s="22">
        <v>0</v>
      </c>
    </row>
    <row r="171" spans="1:9" ht="14.25">
      <c r="A171" s="32" t="s">
        <v>153</v>
      </c>
      <c r="B171" s="33" t="s">
        <v>137</v>
      </c>
      <c r="C171" s="34" t="s">
        <v>139</v>
      </c>
      <c r="D171" s="34" t="s">
        <v>16</v>
      </c>
      <c r="E171" s="34" t="s">
        <v>14</v>
      </c>
      <c r="F171" s="34" t="s">
        <v>14</v>
      </c>
      <c r="G171" s="35">
        <f>G172+G174+G181</f>
        <v>6806521</v>
      </c>
      <c r="H171" s="35">
        <f>H172+H174+H181</f>
        <v>6806521</v>
      </c>
      <c r="I171" s="36">
        <f>I172+I174+I181</f>
        <v>6806521</v>
      </c>
    </row>
    <row r="172" spans="1:9" ht="45">
      <c r="A172" s="18" t="s">
        <v>115</v>
      </c>
      <c r="B172" s="19" t="s">
        <v>137</v>
      </c>
      <c r="C172" s="20" t="s">
        <v>139</v>
      </c>
      <c r="D172" s="20" t="s">
        <v>16</v>
      </c>
      <c r="E172" s="20" t="s">
        <v>116</v>
      </c>
      <c r="F172" s="20" t="s">
        <v>14</v>
      </c>
      <c r="G172" s="21">
        <f>G173</f>
        <v>15000</v>
      </c>
      <c r="H172" s="21">
        <f>H173</f>
        <v>15000</v>
      </c>
      <c r="I172" s="22">
        <f>I173</f>
        <v>15000</v>
      </c>
    </row>
    <row r="173" spans="1:9" ht="30">
      <c r="A173" s="18" t="s">
        <v>43</v>
      </c>
      <c r="B173" s="19" t="s">
        <v>137</v>
      </c>
      <c r="C173" s="20" t="s">
        <v>139</v>
      </c>
      <c r="D173" s="20" t="s">
        <v>16</v>
      </c>
      <c r="E173" s="20" t="s">
        <v>116</v>
      </c>
      <c r="F173" s="20" t="s">
        <v>44</v>
      </c>
      <c r="G173" s="21">
        <v>15000</v>
      </c>
      <c r="H173" s="21">
        <v>15000</v>
      </c>
      <c r="I173" s="22">
        <v>15000</v>
      </c>
    </row>
    <row r="174" spans="1:9" ht="30">
      <c r="A174" s="18" t="s">
        <v>72</v>
      </c>
      <c r="B174" s="19" t="s">
        <v>137</v>
      </c>
      <c r="C174" s="20" t="s">
        <v>139</v>
      </c>
      <c r="D174" s="20" t="s">
        <v>16</v>
      </c>
      <c r="E174" s="20" t="s">
        <v>73</v>
      </c>
      <c r="F174" s="20" t="s">
        <v>14</v>
      </c>
      <c r="G174" s="21">
        <f>G175+G176+G177+G178+G179+G180</f>
        <v>2894921</v>
      </c>
      <c r="H174" s="21">
        <f>H175+H176+H177+H178+H179+H180</f>
        <v>2894921</v>
      </c>
      <c r="I174" s="22">
        <f>I175+I176+I177+I178+I179+I180</f>
        <v>2894921</v>
      </c>
    </row>
    <row r="175" spans="1:9" ht="30">
      <c r="A175" s="18" t="s">
        <v>74</v>
      </c>
      <c r="B175" s="19" t="s">
        <v>137</v>
      </c>
      <c r="C175" s="20" t="s">
        <v>139</v>
      </c>
      <c r="D175" s="20" t="s">
        <v>16</v>
      </c>
      <c r="E175" s="20" t="s">
        <v>73</v>
      </c>
      <c r="F175" s="20" t="s">
        <v>75</v>
      </c>
      <c r="G175" s="21">
        <v>2018919</v>
      </c>
      <c r="H175" s="21">
        <v>2018919</v>
      </c>
      <c r="I175" s="22">
        <v>2018919</v>
      </c>
    </row>
    <row r="176" spans="1:9" ht="30">
      <c r="A176" s="18" t="s">
        <v>134</v>
      </c>
      <c r="B176" s="19" t="s">
        <v>137</v>
      </c>
      <c r="C176" s="20" t="s">
        <v>139</v>
      </c>
      <c r="D176" s="20" t="s">
        <v>16</v>
      </c>
      <c r="E176" s="20" t="s">
        <v>73</v>
      </c>
      <c r="F176" s="20" t="s">
        <v>135</v>
      </c>
      <c r="G176" s="21">
        <v>10000</v>
      </c>
      <c r="H176" s="21">
        <v>10000</v>
      </c>
      <c r="I176" s="22">
        <v>10000</v>
      </c>
    </row>
    <row r="177" spans="1:9" ht="30">
      <c r="A177" s="18" t="s">
        <v>76</v>
      </c>
      <c r="B177" s="19" t="s">
        <v>137</v>
      </c>
      <c r="C177" s="20" t="s">
        <v>139</v>
      </c>
      <c r="D177" s="20" t="s">
        <v>16</v>
      </c>
      <c r="E177" s="20" t="s">
        <v>73</v>
      </c>
      <c r="F177" s="20" t="s">
        <v>77</v>
      </c>
      <c r="G177" s="21">
        <v>172038</v>
      </c>
      <c r="H177" s="21">
        <v>172038</v>
      </c>
      <c r="I177" s="22">
        <v>172038</v>
      </c>
    </row>
    <row r="178" spans="1:9" ht="30">
      <c r="A178" s="18" t="s">
        <v>43</v>
      </c>
      <c r="B178" s="19" t="s">
        <v>137</v>
      </c>
      <c r="C178" s="20" t="s">
        <v>139</v>
      </c>
      <c r="D178" s="20" t="s">
        <v>16</v>
      </c>
      <c r="E178" s="20" t="s">
        <v>73</v>
      </c>
      <c r="F178" s="20" t="s">
        <v>44</v>
      </c>
      <c r="G178" s="21">
        <v>670724</v>
      </c>
      <c r="H178" s="21">
        <v>670724</v>
      </c>
      <c r="I178" s="22">
        <v>670724</v>
      </c>
    </row>
    <row r="179" spans="1:9" ht="30">
      <c r="A179" s="18" t="s">
        <v>58</v>
      </c>
      <c r="B179" s="19" t="s">
        <v>137</v>
      </c>
      <c r="C179" s="20" t="s">
        <v>139</v>
      </c>
      <c r="D179" s="20" t="s">
        <v>16</v>
      </c>
      <c r="E179" s="20" t="s">
        <v>73</v>
      </c>
      <c r="F179" s="20" t="s">
        <v>59</v>
      </c>
      <c r="G179" s="21">
        <v>10490</v>
      </c>
      <c r="H179" s="21">
        <v>10490</v>
      </c>
      <c r="I179" s="22">
        <v>10490</v>
      </c>
    </row>
    <row r="180" spans="1:9" ht="15">
      <c r="A180" s="18" t="s">
        <v>78</v>
      </c>
      <c r="B180" s="19" t="s">
        <v>137</v>
      </c>
      <c r="C180" s="20" t="s">
        <v>139</v>
      </c>
      <c r="D180" s="20" t="s">
        <v>16</v>
      </c>
      <c r="E180" s="20" t="s">
        <v>73</v>
      </c>
      <c r="F180" s="20" t="s">
        <v>79</v>
      </c>
      <c r="G180" s="21">
        <v>12750</v>
      </c>
      <c r="H180" s="21">
        <v>12750</v>
      </c>
      <c r="I180" s="22">
        <v>12750</v>
      </c>
    </row>
    <row r="181" spans="1:9" ht="15">
      <c r="A181" s="18" t="s">
        <v>98</v>
      </c>
      <c r="B181" s="19" t="s">
        <v>137</v>
      </c>
      <c r="C181" s="20" t="s">
        <v>139</v>
      </c>
      <c r="D181" s="20" t="s">
        <v>16</v>
      </c>
      <c r="E181" s="20" t="s">
        <v>99</v>
      </c>
      <c r="F181" s="20" t="s">
        <v>14</v>
      </c>
      <c r="G181" s="21">
        <f>G182</f>
        <v>3896600</v>
      </c>
      <c r="H181" s="21">
        <f>H182</f>
        <v>3896600</v>
      </c>
      <c r="I181" s="22">
        <f>I182</f>
        <v>3896600</v>
      </c>
    </row>
    <row r="182" spans="1:9" ht="30">
      <c r="A182" s="18" t="s">
        <v>43</v>
      </c>
      <c r="B182" s="19" t="s">
        <v>137</v>
      </c>
      <c r="C182" s="20" t="s">
        <v>139</v>
      </c>
      <c r="D182" s="20" t="s">
        <v>16</v>
      </c>
      <c r="E182" s="20" t="s">
        <v>99</v>
      </c>
      <c r="F182" s="20" t="s">
        <v>44</v>
      </c>
      <c r="G182" s="21">
        <v>3896600</v>
      </c>
      <c r="H182" s="21">
        <v>3896600</v>
      </c>
      <c r="I182" s="22">
        <v>3896600</v>
      </c>
    </row>
    <row r="183" spans="1:9" ht="42.75">
      <c r="A183" s="32" t="s">
        <v>154</v>
      </c>
      <c r="B183" s="33" t="s">
        <v>135</v>
      </c>
      <c r="C183" s="34" t="s">
        <v>14</v>
      </c>
      <c r="D183" s="34" t="s">
        <v>14</v>
      </c>
      <c r="E183" s="34" t="s">
        <v>14</v>
      </c>
      <c r="F183" s="34" t="s">
        <v>14</v>
      </c>
      <c r="G183" s="35">
        <f>G184+G194+G199+G209+G220+G241+G247+G274+G287+G291</f>
        <v>198571651</v>
      </c>
      <c r="H183" s="35">
        <f>H184+H194+H199+H209+H220+H241+H247+H274+H287+H291</f>
        <v>137528211</v>
      </c>
      <c r="I183" s="36">
        <f>I184+I194+I199+I209+I220+I241+I247+I274+I287+I291</f>
        <v>391530174</v>
      </c>
    </row>
    <row r="184" spans="1:9" ht="14.25">
      <c r="A184" s="32" t="s">
        <v>155</v>
      </c>
      <c r="B184" s="33" t="s">
        <v>135</v>
      </c>
      <c r="C184" s="34" t="s">
        <v>27</v>
      </c>
      <c r="D184" s="34" t="s">
        <v>17</v>
      </c>
      <c r="E184" s="34" t="s">
        <v>14</v>
      </c>
      <c r="F184" s="34" t="s">
        <v>14</v>
      </c>
      <c r="G184" s="35">
        <f>G185</f>
        <v>7708574</v>
      </c>
      <c r="H184" s="35">
        <f>H185</f>
        <v>7708574</v>
      </c>
      <c r="I184" s="36">
        <f>I185</f>
        <v>7708574</v>
      </c>
    </row>
    <row r="185" spans="1:9" ht="45">
      <c r="A185" s="18" t="s">
        <v>156</v>
      </c>
      <c r="B185" s="19" t="s">
        <v>135</v>
      </c>
      <c r="C185" s="20" t="s">
        <v>27</v>
      </c>
      <c r="D185" s="20" t="s">
        <v>157</v>
      </c>
      <c r="E185" s="20" t="s">
        <v>14</v>
      </c>
      <c r="F185" s="20" t="s">
        <v>14</v>
      </c>
      <c r="G185" s="21">
        <f>G186+G189</f>
        <v>7708574</v>
      </c>
      <c r="H185" s="21">
        <f>H186+H189</f>
        <v>7708574</v>
      </c>
      <c r="I185" s="22">
        <f>I186+I189</f>
        <v>7708574</v>
      </c>
    </row>
    <row r="186" spans="1:9" ht="30">
      <c r="A186" s="18" t="s">
        <v>158</v>
      </c>
      <c r="B186" s="19" t="s">
        <v>135</v>
      </c>
      <c r="C186" s="20" t="s">
        <v>27</v>
      </c>
      <c r="D186" s="20" t="s">
        <v>157</v>
      </c>
      <c r="E186" s="20" t="s">
        <v>159</v>
      </c>
      <c r="F186" s="20" t="s">
        <v>14</v>
      </c>
      <c r="G186" s="21">
        <f>G187+G188</f>
        <v>7044621</v>
      </c>
      <c r="H186" s="21">
        <f>H187+H188</f>
        <v>7044621</v>
      </c>
      <c r="I186" s="22">
        <f>I187+I188</f>
        <v>7044621</v>
      </c>
    </row>
    <row r="187" spans="1:9" ht="45">
      <c r="A187" s="18" t="s">
        <v>160</v>
      </c>
      <c r="B187" s="19" t="s">
        <v>135</v>
      </c>
      <c r="C187" s="20" t="s">
        <v>27</v>
      </c>
      <c r="D187" s="20" t="s">
        <v>157</v>
      </c>
      <c r="E187" s="20" t="s">
        <v>159</v>
      </c>
      <c r="F187" s="20" t="s">
        <v>161</v>
      </c>
      <c r="G187" s="21">
        <v>6992684</v>
      </c>
      <c r="H187" s="21">
        <v>6992684</v>
      </c>
      <c r="I187" s="22">
        <v>6992684</v>
      </c>
    </row>
    <row r="188" spans="1:9" ht="30">
      <c r="A188" s="18" t="s">
        <v>162</v>
      </c>
      <c r="B188" s="19" t="s">
        <v>135</v>
      </c>
      <c r="C188" s="20" t="s">
        <v>27</v>
      </c>
      <c r="D188" s="20" t="s">
        <v>157</v>
      </c>
      <c r="E188" s="20" t="s">
        <v>159</v>
      </c>
      <c r="F188" s="20" t="s">
        <v>163</v>
      </c>
      <c r="G188" s="21">
        <v>51937</v>
      </c>
      <c r="H188" s="21">
        <v>51937</v>
      </c>
      <c r="I188" s="22">
        <v>51937</v>
      </c>
    </row>
    <row r="189" spans="1:9" ht="30">
      <c r="A189" s="18" t="s">
        <v>164</v>
      </c>
      <c r="B189" s="19" t="s">
        <v>135</v>
      </c>
      <c r="C189" s="20" t="s">
        <v>27</v>
      </c>
      <c r="D189" s="20" t="s">
        <v>157</v>
      </c>
      <c r="E189" s="20" t="s">
        <v>165</v>
      </c>
      <c r="F189" s="20" t="s">
        <v>14</v>
      </c>
      <c r="G189" s="21">
        <f>G190+G191+G192+G193</f>
        <v>663953</v>
      </c>
      <c r="H189" s="21">
        <f>H190+H191+H192+H193</f>
        <v>663953</v>
      </c>
      <c r="I189" s="22">
        <f>I190+I191+I192+I193</f>
        <v>663953</v>
      </c>
    </row>
    <row r="190" spans="1:9" ht="30">
      <c r="A190" s="18" t="s">
        <v>76</v>
      </c>
      <c r="B190" s="19" t="s">
        <v>135</v>
      </c>
      <c r="C190" s="20" t="s">
        <v>27</v>
      </c>
      <c r="D190" s="20" t="s">
        <v>157</v>
      </c>
      <c r="E190" s="20" t="s">
        <v>165</v>
      </c>
      <c r="F190" s="20" t="s">
        <v>77</v>
      </c>
      <c r="G190" s="21">
        <v>396753</v>
      </c>
      <c r="H190" s="21">
        <v>396753</v>
      </c>
      <c r="I190" s="22">
        <v>396753</v>
      </c>
    </row>
    <row r="191" spans="1:9" ht="30">
      <c r="A191" s="18" t="s">
        <v>43</v>
      </c>
      <c r="B191" s="19" t="s">
        <v>135</v>
      </c>
      <c r="C191" s="20" t="s">
        <v>27</v>
      </c>
      <c r="D191" s="20" t="s">
        <v>157</v>
      </c>
      <c r="E191" s="20" t="s">
        <v>165</v>
      </c>
      <c r="F191" s="20" t="s">
        <v>44</v>
      </c>
      <c r="G191" s="21">
        <v>261000</v>
      </c>
      <c r="H191" s="21">
        <v>261000</v>
      </c>
      <c r="I191" s="22">
        <v>261000</v>
      </c>
    </row>
    <row r="192" spans="1:9" ht="30">
      <c r="A192" s="18" t="s">
        <v>58</v>
      </c>
      <c r="B192" s="19" t="s">
        <v>135</v>
      </c>
      <c r="C192" s="20" t="s">
        <v>27</v>
      </c>
      <c r="D192" s="20" t="s">
        <v>157</v>
      </c>
      <c r="E192" s="20" t="s">
        <v>165</v>
      </c>
      <c r="F192" s="20" t="s">
        <v>59</v>
      </c>
      <c r="G192" s="21">
        <v>4000</v>
      </c>
      <c r="H192" s="21">
        <v>4000</v>
      </c>
      <c r="I192" s="22">
        <v>4000</v>
      </c>
    </row>
    <row r="193" spans="1:9" ht="15">
      <c r="A193" s="18" t="s">
        <v>78</v>
      </c>
      <c r="B193" s="19" t="s">
        <v>135</v>
      </c>
      <c r="C193" s="20" t="s">
        <v>27</v>
      </c>
      <c r="D193" s="20" t="s">
        <v>157</v>
      </c>
      <c r="E193" s="20" t="s">
        <v>165</v>
      </c>
      <c r="F193" s="20" t="s">
        <v>79</v>
      </c>
      <c r="G193" s="21">
        <v>2200</v>
      </c>
      <c r="H193" s="21">
        <v>2200</v>
      </c>
      <c r="I193" s="22">
        <v>2200</v>
      </c>
    </row>
    <row r="194" spans="1:9" ht="28.5">
      <c r="A194" s="32" t="s">
        <v>166</v>
      </c>
      <c r="B194" s="33" t="s">
        <v>135</v>
      </c>
      <c r="C194" s="34" t="s">
        <v>63</v>
      </c>
      <c r="D194" s="34" t="s">
        <v>17</v>
      </c>
      <c r="E194" s="34" t="s">
        <v>14</v>
      </c>
      <c r="F194" s="34" t="s">
        <v>14</v>
      </c>
      <c r="G194" s="35">
        <f t="shared" ref="G194:I195" si="2">G195</f>
        <v>8507682</v>
      </c>
      <c r="H194" s="35">
        <f t="shared" si="2"/>
        <v>8507682</v>
      </c>
      <c r="I194" s="36">
        <f t="shared" si="2"/>
        <v>8507682</v>
      </c>
    </row>
    <row r="195" spans="1:9" ht="42.75">
      <c r="A195" s="32" t="s">
        <v>167</v>
      </c>
      <c r="B195" s="33" t="s">
        <v>135</v>
      </c>
      <c r="C195" s="34" t="s">
        <v>63</v>
      </c>
      <c r="D195" s="34" t="s">
        <v>19</v>
      </c>
      <c r="E195" s="34" t="s">
        <v>14</v>
      </c>
      <c r="F195" s="34" t="s">
        <v>14</v>
      </c>
      <c r="G195" s="35">
        <f t="shared" si="2"/>
        <v>8507682</v>
      </c>
      <c r="H195" s="35">
        <f t="shared" si="2"/>
        <v>8507682</v>
      </c>
      <c r="I195" s="36">
        <f t="shared" si="2"/>
        <v>8507682</v>
      </c>
    </row>
    <row r="196" spans="1:9" ht="30">
      <c r="A196" s="18" t="s">
        <v>168</v>
      </c>
      <c r="B196" s="19" t="s">
        <v>135</v>
      </c>
      <c r="C196" s="20" t="s">
        <v>63</v>
      </c>
      <c r="D196" s="20" t="s">
        <v>19</v>
      </c>
      <c r="E196" s="20" t="s">
        <v>169</v>
      </c>
      <c r="F196" s="20" t="s">
        <v>14</v>
      </c>
      <c r="G196" s="21">
        <f>G197+G198</f>
        <v>8507682</v>
      </c>
      <c r="H196" s="21">
        <f>H197+H198</f>
        <v>8507682</v>
      </c>
      <c r="I196" s="22">
        <f>I197+I198</f>
        <v>8507682</v>
      </c>
    </row>
    <row r="197" spans="1:9" ht="60">
      <c r="A197" s="18" t="s">
        <v>67</v>
      </c>
      <c r="B197" s="19" t="s">
        <v>135</v>
      </c>
      <c r="C197" s="20" t="s">
        <v>63</v>
      </c>
      <c r="D197" s="20" t="s">
        <v>19</v>
      </c>
      <c r="E197" s="20" t="s">
        <v>169</v>
      </c>
      <c r="F197" s="20" t="s">
        <v>68</v>
      </c>
      <c r="G197" s="21">
        <v>8417682</v>
      </c>
      <c r="H197" s="21">
        <v>8417682</v>
      </c>
      <c r="I197" s="22">
        <v>8417682</v>
      </c>
    </row>
    <row r="198" spans="1:9" ht="15">
      <c r="A198" s="18" t="s">
        <v>22</v>
      </c>
      <c r="B198" s="19" t="s">
        <v>135</v>
      </c>
      <c r="C198" s="20" t="s">
        <v>63</v>
      </c>
      <c r="D198" s="20" t="s">
        <v>19</v>
      </c>
      <c r="E198" s="20" t="s">
        <v>169</v>
      </c>
      <c r="F198" s="20" t="s">
        <v>23</v>
      </c>
      <c r="G198" s="21">
        <v>90000</v>
      </c>
      <c r="H198" s="21">
        <v>90000</v>
      </c>
      <c r="I198" s="22">
        <v>90000</v>
      </c>
    </row>
    <row r="199" spans="1:9" ht="14.25">
      <c r="A199" s="32" t="s">
        <v>15</v>
      </c>
      <c r="B199" s="33" t="s">
        <v>135</v>
      </c>
      <c r="C199" s="34" t="s">
        <v>16</v>
      </c>
      <c r="D199" s="34" t="s">
        <v>17</v>
      </c>
      <c r="E199" s="34" t="s">
        <v>14</v>
      </c>
      <c r="F199" s="34" t="s">
        <v>14</v>
      </c>
      <c r="G199" s="35">
        <f>G200</f>
        <v>61798176</v>
      </c>
      <c r="H199" s="35">
        <f>H200</f>
        <v>16000300</v>
      </c>
      <c r="I199" s="36">
        <f>I200</f>
        <v>29126630</v>
      </c>
    </row>
    <row r="200" spans="1:9" ht="14.25">
      <c r="A200" s="32" t="s">
        <v>18</v>
      </c>
      <c r="B200" s="33" t="s">
        <v>135</v>
      </c>
      <c r="C200" s="34" t="s">
        <v>16</v>
      </c>
      <c r="D200" s="34" t="s">
        <v>19</v>
      </c>
      <c r="E200" s="34" t="s">
        <v>14</v>
      </c>
      <c r="F200" s="34" t="s">
        <v>14</v>
      </c>
      <c r="G200" s="35">
        <f>G201+G203+G205+G207</f>
        <v>61798176</v>
      </c>
      <c r="H200" s="35">
        <f>H201+H203+H205+H207</f>
        <v>16000300</v>
      </c>
      <c r="I200" s="36">
        <f>I201+I203+I205+I207</f>
        <v>29126630</v>
      </c>
    </row>
    <row r="201" spans="1:9" ht="60">
      <c r="A201" s="18" t="s">
        <v>170</v>
      </c>
      <c r="B201" s="19" t="s">
        <v>135</v>
      </c>
      <c r="C201" s="20" t="s">
        <v>16</v>
      </c>
      <c r="D201" s="20" t="s">
        <v>19</v>
      </c>
      <c r="E201" s="20" t="s">
        <v>171</v>
      </c>
      <c r="F201" s="20" t="s">
        <v>14</v>
      </c>
      <c r="G201" s="21">
        <f>G202</f>
        <v>54172000</v>
      </c>
      <c r="H201" s="21">
        <f>H202</f>
        <v>15200300</v>
      </c>
      <c r="I201" s="22">
        <f>I202</f>
        <v>0</v>
      </c>
    </row>
    <row r="202" spans="1:9" ht="45">
      <c r="A202" s="18" t="s">
        <v>49</v>
      </c>
      <c r="B202" s="19" t="s">
        <v>135</v>
      </c>
      <c r="C202" s="20" t="s">
        <v>16</v>
      </c>
      <c r="D202" s="20" t="s">
        <v>19</v>
      </c>
      <c r="E202" s="20" t="s">
        <v>171</v>
      </c>
      <c r="F202" s="20" t="s">
        <v>50</v>
      </c>
      <c r="G202" s="21">
        <v>54172000</v>
      </c>
      <c r="H202" s="21">
        <v>15200300</v>
      </c>
      <c r="I202" s="22">
        <v>0</v>
      </c>
    </row>
    <row r="203" spans="1:9" ht="60">
      <c r="A203" s="18" t="s">
        <v>172</v>
      </c>
      <c r="B203" s="19" t="s">
        <v>135</v>
      </c>
      <c r="C203" s="20" t="s">
        <v>16</v>
      </c>
      <c r="D203" s="20" t="s">
        <v>19</v>
      </c>
      <c r="E203" s="20" t="s">
        <v>173</v>
      </c>
      <c r="F203" s="20" t="s">
        <v>14</v>
      </c>
      <c r="G203" s="21">
        <f>G204</f>
        <v>7626176</v>
      </c>
      <c r="H203" s="21">
        <f>H204</f>
        <v>800000</v>
      </c>
      <c r="I203" s="22">
        <f>I204</f>
        <v>0</v>
      </c>
    </row>
    <row r="204" spans="1:9" ht="45">
      <c r="A204" s="18" t="s">
        <v>49</v>
      </c>
      <c r="B204" s="19" t="s">
        <v>135</v>
      </c>
      <c r="C204" s="20" t="s">
        <v>16</v>
      </c>
      <c r="D204" s="20" t="s">
        <v>19</v>
      </c>
      <c r="E204" s="20" t="s">
        <v>173</v>
      </c>
      <c r="F204" s="20" t="s">
        <v>50</v>
      </c>
      <c r="G204" s="21">
        <v>7626176</v>
      </c>
      <c r="H204" s="21">
        <v>800000</v>
      </c>
      <c r="I204" s="22">
        <v>0</v>
      </c>
    </row>
    <row r="205" spans="1:9" ht="30">
      <c r="A205" s="18" t="s">
        <v>174</v>
      </c>
      <c r="B205" s="19" t="s">
        <v>135</v>
      </c>
      <c r="C205" s="20" t="s">
        <v>16</v>
      </c>
      <c r="D205" s="20" t="s">
        <v>19</v>
      </c>
      <c r="E205" s="20" t="s">
        <v>175</v>
      </c>
      <c r="F205" s="20" t="s">
        <v>14</v>
      </c>
      <c r="G205" s="21">
        <f>G206</f>
        <v>0</v>
      </c>
      <c r="H205" s="21">
        <f>H206</f>
        <v>0</v>
      </c>
      <c r="I205" s="22">
        <f>I206</f>
        <v>27670300</v>
      </c>
    </row>
    <row r="206" spans="1:9" ht="45">
      <c r="A206" s="18" t="s">
        <v>49</v>
      </c>
      <c r="B206" s="19" t="s">
        <v>135</v>
      </c>
      <c r="C206" s="20" t="s">
        <v>16</v>
      </c>
      <c r="D206" s="20" t="s">
        <v>19</v>
      </c>
      <c r="E206" s="20" t="s">
        <v>175</v>
      </c>
      <c r="F206" s="20" t="s">
        <v>50</v>
      </c>
      <c r="G206" s="21">
        <v>0</v>
      </c>
      <c r="H206" s="21">
        <v>0</v>
      </c>
      <c r="I206" s="22">
        <v>27670300</v>
      </c>
    </row>
    <row r="207" spans="1:9" ht="30">
      <c r="A207" s="18" t="s">
        <v>176</v>
      </c>
      <c r="B207" s="19" t="s">
        <v>135</v>
      </c>
      <c r="C207" s="20" t="s">
        <v>16</v>
      </c>
      <c r="D207" s="20" t="s">
        <v>19</v>
      </c>
      <c r="E207" s="20" t="s">
        <v>177</v>
      </c>
      <c r="F207" s="20" t="s">
        <v>14</v>
      </c>
      <c r="G207" s="21">
        <f>G208</f>
        <v>0</v>
      </c>
      <c r="H207" s="21">
        <f>H208</f>
        <v>0</v>
      </c>
      <c r="I207" s="22">
        <f>I208</f>
        <v>1456330</v>
      </c>
    </row>
    <row r="208" spans="1:9" ht="45">
      <c r="A208" s="18" t="s">
        <v>49</v>
      </c>
      <c r="B208" s="19" t="s">
        <v>135</v>
      </c>
      <c r="C208" s="20" t="s">
        <v>16</v>
      </c>
      <c r="D208" s="20" t="s">
        <v>19</v>
      </c>
      <c r="E208" s="20" t="s">
        <v>177</v>
      </c>
      <c r="F208" s="20" t="s">
        <v>50</v>
      </c>
      <c r="G208" s="21">
        <v>0</v>
      </c>
      <c r="H208" s="21">
        <v>0</v>
      </c>
      <c r="I208" s="22">
        <v>1456330</v>
      </c>
    </row>
    <row r="209" spans="1:9" ht="14.25">
      <c r="A209" s="32" t="s">
        <v>24</v>
      </c>
      <c r="B209" s="33" t="s">
        <v>135</v>
      </c>
      <c r="C209" s="34" t="s">
        <v>25</v>
      </c>
      <c r="D209" s="34" t="s">
        <v>17</v>
      </c>
      <c r="E209" s="34" t="s">
        <v>14</v>
      </c>
      <c r="F209" s="34" t="s">
        <v>14</v>
      </c>
      <c r="G209" s="35">
        <f>G210+G213</f>
        <v>8738226</v>
      </c>
      <c r="H209" s="35">
        <f>H210+H213</f>
        <v>6388503</v>
      </c>
      <c r="I209" s="36">
        <f>I210+I213</f>
        <v>6388503</v>
      </c>
    </row>
    <row r="210" spans="1:9" ht="14.25">
      <c r="A210" s="32" t="s">
        <v>45</v>
      </c>
      <c r="B210" s="33" t="s">
        <v>135</v>
      </c>
      <c r="C210" s="34" t="s">
        <v>25</v>
      </c>
      <c r="D210" s="34" t="s">
        <v>46</v>
      </c>
      <c r="E210" s="34" t="s">
        <v>14</v>
      </c>
      <c r="F210" s="34" t="s">
        <v>14</v>
      </c>
      <c r="G210" s="35">
        <f t="shared" ref="G210:I211" si="3">G211</f>
        <v>2314823</v>
      </c>
      <c r="H210" s="35">
        <f t="shared" si="3"/>
        <v>0</v>
      </c>
      <c r="I210" s="36">
        <f t="shared" si="3"/>
        <v>0</v>
      </c>
    </row>
    <row r="211" spans="1:9" ht="15">
      <c r="A211" s="18" t="s">
        <v>56</v>
      </c>
      <c r="B211" s="19" t="s">
        <v>135</v>
      </c>
      <c r="C211" s="20" t="s">
        <v>25</v>
      </c>
      <c r="D211" s="20" t="s">
        <v>46</v>
      </c>
      <c r="E211" s="20" t="s">
        <v>57</v>
      </c>
      <c r="F211" s="20" t="s">
        <v>14</v>
      </c>
      <c r="G211" s="21">
        <f t="shared" si="3"/>
        <v>2314823</v>
      </c>
      <c r="H211" s="21">
        <f t="shared" si="3"/>
        <v>0</v>
      </c>
      <c r="I211" s="22">
        <f t="shared" si="3"/>
        <v>0</v>
      </c>
    </row>
    <row r="212" spans="1:9" ht="45">
      <c r="A212" s="18" t="s">
        <v>49</v>
      </c>
      <c r="B212" s="19" t="s">
        <v>135</v>
      </c>
      <c r="C212" s="20" t="s">
        <v>25</v>
      </c>
      <c r="D212" s="20" t="s">
        <v>46</v>
      </c>
      <c r="E212" s="20" t="s">
        <v>57</v>
      </c>
      <c r="F212" s="20" t="s">
        <v>50</v>
      </c>
      <c r="G212" s="21">
        <v>2314823</v>
      </c>
      <c r="H212" s="21">
        <v>0</v>
      </c>
      <c r="I212" s="22">
        <v>0</v>
      </c>
    </row>
    <row r="213" spans="1:9" ht="28.5">
      <c r="A213" s="32" t="s">
        <v>71</v>
      </c>
      <c r="B213" s="33" t="s">
        <v>135</v>
      </c>
      <c r="C213" s="34" t="s">
        <v>25</v>
      </c>
      <c r="D213" s="34" t="s">
        <v>25</v>
      </c>
      <c r="E213" s="34" t="s">
        <v>14</v>
      </c>
      <c r="F213" s="34" t="s">
        <v>14</v>
      </c>
      <c r="G213" s="35">
        <f>G214</f>
        <v>6423403</v>
      </c>
      <c r="H213" s="35">
        <f>H214</f>
        <v>6388503</v>
      </c>
      <c r="I213" s="36">
        <f>I214</f>
        <v>6388503</v>
      </c>
    </row>
    <row r="214" spans="1:9" ht="30">
      <c r="A214" s="18" t="s">
        <v>72</v>
      </c>
      <c r="B214" s="19" t="s">
        <v>135</v>
      </c>
      <c r="C214" s="20" t="s">
        <v>25</v>
      </c>
      <c r="D214" s="20" t="s">
        <v>25</v>
      </c>
      <c r="E214" s="20" t="s">
        <v>73</v>
      </c>
      <c r="F214" s="20" t="s">
        <v>14</v>
      </c>
      <c r="G214" s="21">
        <f>G215+G216+G217+G218+G219</f>
        <v>6423403</v>
      </c>
      <c r="H214" s="21">
        <f>H215+H216+H217+H218+H219</f>
        <v>6388503</v>
      </c>
      <c r="I214" s="22">
        <f>I215+I216+I217+I218+I219</f>
        <v>6388503</v>
      </c>
    </row>
    <row r="215" spans="1:9" ht="30">
      <c r="A215" s="18" t="s">
        <v>74</v>
      </c>
      <c r="B215" s="19" t="s">
        <v>135</v>
      </c>
      <c r="C215" s="20" t="s">
        <v>25</v>
      </c>
      <c r="D215" s="20" t="s">
        <v>25</v>
      </c>
      <c r="E215" s="20" t="s">
        <v>73</v>
      </c>
      <c r="F215" s="20" t="s">
        <v>75</v>
      </c>
      <c r="G215" s="21">
        <v>5579834</v>
      </c>
      <c r="H215" s="21">
        <v>5579834</v>
      </c>
      <c r="I215" s="22">
        <v>5579834</v>
      </c>
    </row>
    <row r="216" spans="1:9" ht="30">
      <c r="A216" s="18" t="s">
        <v>76</v>
      </c>
      <c r="B216" s="19" t="s">
        <v>135</v>
      </c>
      <c r="C216" s="20" t="s">
        <v>25</v>
      </c>
      <c r="D216" s="20" t="s">
        <v>25</v>
      </c>
      <c r="E216" s="20" t="s">
        <v>73</v>
      </c>
      <c r="F216" s="20" t="s">
        <v>77</v>
      </c>
      <c r="G216" s="21">
        <v>304006</v>
      </c>
      <c r="H216" s="21">
        <v>302106</v>
      </c>
      <c r="I216" s="22">
        <v>302106</v>
      </c>
    </row>
    <row r="217" spans="1:9" ht="30">
      <c r="A217" s="18" t="s">
        <v>43</v>
      </c>
      <c r="B217" s="19" t="s">
        <v>135</v>
      </c>
      <c r="C217" s="20" t="s">
        <v>25</v>
      </c>
      <c r="D217" s="20" t="s">
        <v>25</v>
      </c>
      <c r="E217" s="20" t="s">
        <v>73</v>
      </c>
      <c r="F217" s="20" t="s">
        <v>44</v>
      </c>
      <c r="G217" s="21">
        <v>476911</v>
      </c>
      <c r="H217" s="21">
        <v>443911</v>
      </c>
      <c r="I217" s="22">
        <v>443911</v>
      </c>
    </row>
    <row r="218" spans="1:9" ht="30">
      <c r="A218" s="18" t="s">
        <v>58</v>
      </c>
      <c r="B218" s="19" t="s">
        <v>135</v>
      </c>
      <c r="C218" s="20" t="s">
        <v>25</v>
      </c>
      <c r="D218" s="20" t="s">
        <v>25</v>
      </c>
      <c r="E218" s="20" t="s">
        <v>73</v>
      </c>
      <c r="F218" s="20" t="s">
        <v>59</v>
      </c>
      <c r="G218" s="21">
        <v>11436</v>
      </c>
      <c r="H218" s="21">
        <v>11436</v>
      </c>
      <c r="I218" s="22">
        <v>11436</v>
      </c>
    </row>
    <row r="219" spans="1:9" ht="15">
      <c r="A219" s="18" t="s">
        <v>78</v>
      </c>
      <c r="B219" s="19" t="s">
        <v>135</v>
      </c>
      <c r="C219" s="20" t="s">
        <v>25</v>
      </c>
      <c r="D219" s="20" t="s">
        <v>25</v>
      </c>
      <c r="E219" s="20" t="s">
        <v>73</v>
      </c>
      <c r="F219" s="20" t="s">
        <v>79</v>
      </c>
      <c r="G219" s="21">
        <v>51216</v>
      </c>
      <c r="H219" s="21">
        <v>51216</v>
      </c>
      <c r="I219" s="22">
        <v>51216</v>
      </c>
    </row>
    <row r="220" spans="1:9" ht="14.25">
      <c r="A220" s="32" t="s">
        <v>82</v>
      </c>
      <c r="B220" s="33" t="s">
        <v>135</v>
      </c>
      <c r="C220" s="34" t="s">
        <v>83</v>
      </c>
      <c r="D220" s="34" t="s">
        <v>17</v>
      </c>
      <c r="E220" s="34" t="s">
        <v>14</v>
      </c>
      <c r="F220" s="34" t="s">
        <v>14</v>
      </c>
      <c r="G220" s="35">
        <f>G221+G230</f>
        <v>49524445</v>
      </c>
      <c r="H220" s="35">
        <f>H221+H230</f>
        <v>21024445</v>
      </c>
      <c r="I220" s="36">
        <f>I221+I230</f>
        <v>221024445</v>
      </c>
    </row>
    <row r="221" spans="1:9" ht="14.25">
      <c r="A221" s="32" t="s">
        <v>84</v>
      </c>
      <c r="B221" s="33" t="s">
        <v>135</v>
      </c>
      <c r="C221" s="34" t="s">
        <v>83</v>
      </c>
      <c r="D221" s="34" t="s">
        <v>27</v>
      </c>
      <c r="E221" s="34" t="s">
        <v>14</v>
      </c>
      <c r="F221" s="34" t="s">
        <v>14</v>
      </c>
      <c r="G221" s="35">
        <f>G222+G224+G226+G228</f>
        <v>28500000</v>
      </c>
      <c r="H221" s="35">
        <f>H222+H224+H226+H228</f>
        <v>0</v>
      </c>
      <c r="I221" s="36">
        <f>I222+I224+I226+I228</f>
        <v>200000000</v>
      </c>
    </row>
    <row r="222" spans="1:9" ht="60">
      <c r="A222" s="18" t="s">
        <v>178</v>
      </c>
      <c r="B222" s="19" t="s">
        <v>135</v>
      </c>
      <c r="C222" s="20" t="s">
        <v>83</v>
      </c>
      <c r="D222" s="20" t="s">
        <v>27</v>
      </c>
      <c r="E222" s="20" t="s">
        <v>179</v>
      </c>
      <c r="F222" s="20" t="s">
        <v>14</v>
      </c>
      <c r="G222" s="21">
        <f>G223</f>
        <v>20020000</v>
      </c>
      <c r="H222" s="21">
        <f>H223</f>
        <v>0</v>
      </c>
      <c r="I222" s="22">
        <f>I223</f>
        <v>0</v>
      </c>
    </row>
    <row r="223" spans="1:9" ht="45">
      <c r="A223" s="18" t="s">
        <v>49</v>
      </c>
      <c r="B223" s="19" t="s">
        <v>135</v>
      </c>
      <c r="C223" s="20" t="s">
        <v>83</v>
      </c>
      <c r="D223" s="20" t="s">
        <v>27</v>
      </c>
      <c r="E223" s="20" t="s">
        <v>179</v>
      </c>
      <c r="F223" s="20" t="s">
        <v>50</v>
      </c>
      <c r="G223" s="21">
        <v>20020000</v>
      </c>
      <c r="H223" s="21">
        <v>0</v>
      </c>
      <c r="I223" s="22">
        <v>0</v>
      </c>
    </row>
    <row r="224" spans="1:9" ht="60">
      <c r="A224" s="18" t="s">
        <v>180</v>
      </c>
      <c r="B224" s="19" t="s">
        <v>135</v>
      </c>
      <c r="C224" s="20" t="s">
        <v>83</v>
      </c>
      <c r="D224" s="20" t="s">
        <v>27</v>
      </c>
      <c r="E224" s="20" t="s">
        <v>181</v>
      </c>
      <c r="F224" s="20" t="s">
        <v>14</v>
      </c>
      <c r="G224" s="21">
        <f>G225</f>
        <v>8480000</v>
      </c>
      <c r="H224" s="21">
        <f>H225</f>
        <v>0</v>
      </c>
      <c r="I224" s="22">
        <f>I225</f>
        <v>0</v>
      </c>
    </row>
    <row r="225" spans="1:9" ht="45">
      <c r="A225" s="18" t="s">
        <v>49</v>
      </c>
      <c r="B225" s="19" t="s">
        <v>135</v>
      </c>
      <c r="C225" s="20" t="s">
        <v>83</v>
      </c>
      <c r="D225" s="20" t="s">
        <v>27</v>
      </c>
      <c r="E225" s="20" t="s">
        <v>181</v>
      </c>
      <c r="F225" s="20" t="s">
        <v>50</v>
      </c>
      <c r="G225" s="21">
        <v>8480000</v>
      </c>
      <c r="H225" s="21">
        <v>0</v>
      </c>
      <c r="I225" s="22">
        <v>0</v>
      </c>
    </row>
    <row r="226" spans="1:9" ht="30">
      <c r="A226" s="18" t="s">
        <v>182</v>
      </c>
      <c r="B226" s="19" t="s">
        <v>135</v>
      </c>
      <c r="C226" s="20" t="s">
        <v>83</v>
      </c>
      <c r="D226" s="20" t="s">
        <v>27</v>
      </c>
      <c r="E226" s="20" t="s">
        <v>183</v>
      </c>
      <c r="F226" s="20" t="s">
        <v>14</v>
      </c>
      <c r="G226" s="21">
        <f>G227</f>
        <v>0</v>
      </c>
      <c r="H226" s="21">
        <f>H227</f>
        <v>0</v>
      </c>
      <c r="I226" s="22">
        <f>I227</f>
        <v>192000000</v>
      </c>
    </row>
    <row r="227" spans="1:9" ht="45">
      <c r="A227" s="18" t="s">
        <v>49</v>
      </c>
      <c r="B227" s="19" t="s">
        <v>135</v>
      </c>
      <c r="C227" s="20" t="s">
        <v>83</v>
      </c>
      <c r="D227" s="20" t="s">
        <v>27</v>
      </c>
      <c r="E227" s="20" t="s">
        <v>183</v>
      </c>
      <c r="F227" s="20" t="s">
        <v>50</v>
      </c>
      <c r="G227" s="21">
        <v>0</v>
      </c>
      <c r="H227" s="21">
        <v>0</v>
      </c>
      <c r="I227" s="22">
        <v>192000000</v>
      </c>
    </row>
    <row r="228" spans="1:9" ht="30.75" customHeight="1">
      <c r="A228" s="18" t="s">
        <v>184</v>
      </c>
      <c r="B228" s="19" t="s">
        <v>135</v>
      </c>
      <c r="C228" s="20" t="s">
        <v>83</v>
      </c>
      <c r="D228" s="20" t="s">
        <v>27</v>
      </c>
      <c r="E228" s="20" t="s">
        <v>185</v>
      </c>
      <c r="F228" s="20" t="s">
        <v>14</v>
      </c>
      <c r="G228" s="21">
        <f>G229</f>
        <v>0</v>
      </c>
      <c r="H228" s="21">
        <f>H229</f>
        <v>0</v>
      </c>
      <c r="I228" s="22">
        <f>I229</f>
        <v>8000000</v>
      </c>
    </row>
    <row r="229" spans="1:9" ht="45">
      <c r="A229" s="18" t="s">
        <v>49</v>
      </c>
      <c r="B229" s="19" t="s">
        <v>135</v>
      </c>
      <c r="C229" s="20" t="s">
        <v>83</v>
      </c>
      <c r="D229" s="20" t="s">
        <v>27</v>
      </c>
      <c r="E229" s="20" t="s">
        <v>185</v>
      </c>
      <c r="F229" s="20" t="s">
        <v>50</v>
      </c>
      <c r="G229" s="21">
        <v>0</v>
      </c>
      <c r="H229" s="21">
        <v>0</v>
      </c>
      <c r="I229" s="22">
        <v>8000000</v>
      </c>
    </row>
    <row r="230" spans="1:9" ht="14.25">
      <c r="A230" s="32" t="s">
        <v>114</v>
      </c>
      <c r="B230" s="33" t="s">
        <v>135</v>
      </c>
      <c r="C230" s="34" t="s">
        <v>83</v>
      </c>
      <c r="D230" s="34" t="s">
        <v>83</v>
      </c>
      <c r="E230" s="34" t="s">
        <v>14</v>
      </c>
      <c r="F230" s="34" t="s">
        <v>14</v>
      </c>
      <c r="G230" s="35">
        <f>G231+G233+G236+G238</f>
        <v>21024445</v>
      </c>
      <c r="H230" s="35">
        <f>H231+H233+H236+H238</f>
        <v>21024445</v>
      </c>
      <c r="I230" s="36">
        <f>I231+I233+I236+I238</f>
        <v>21024445</v>
      </c>
    </row>
    <row r="231" spans="1:9" ht="45">
      <c r="A231" s="18" t="s">
        <v>186</v>
      </c>
      <c r="B231" s="19" t="s">
        <v>135</v>
      </c>
      <c r="C231" s="20" t="s">
        <v>83</v>
      </c>
      <c r="D231" s="20" t="s">
        <v>83</v>
      </c>
      <c r="E231" s="20" t="s">
        <v>187</v>
      </c>
      <c r="F231" s="20" t="s">
        <v>14</v>
      </c>
      <c r="G231" s="21">
        <f>G232</f>
        <v>393000</v>
      </c>
      <c r="H231" s="21">
        <f>H232</f>
        <v>393000</v>
      </c>
      <c r="I231" s="22">
        <f>I232</f>
        <v>393000</v>
      </c>
    </row>
    <row r="232" spans="1:9" ht="15">
      <c r="A232" s="18" t="s">
        <v>22</v>
      </c>
      <c r="B232" s="19" t="s">
        <v>135</v>
      </c>
      <c r="C232" s="20" t="s">
        <v>83</v>
      </c>
      <c r="D232" s="20" t="s">
        <v>83</v>
      </c>
      <c r="E232" s="20" t="s">
        <v>187</v>
      </c>
      <c r="F232" s="20" t="s">
        <v>23</v>
      </c>
      <c r="G232" s="21">
        <v>393000</v>
      </c>
      <c r="H232" s="21">
        <v>393000</v>
      </c>
      <c r="I232" s="22">
        <v>393000</v>
      </c>
    </row>
    <row r="233" spans="1:9" ht="30">
      <c r="A233" s="18" t="s">
        <v>188</v>
      </c>
      <c r="B233" s="19" t="s">
        <v>135</v>
      </c>
      <c r="C233" s="20" t="s">
        <v>83</v>
      </c>
      <c r="D233" s="20" t="s">
        <v>83</v>
      </c>
      <c r="E233" s="20" t="s">
        <v>189</v>
      </c>
      <c r="F233" s="20" t="s">
        <v>14</v>
      </c>
      <c r="G233" s="21">
        <f>G234+G235</f>
        <v>11651775</v>
      </c>
      <c r="H233" s="21">
        <f>H234+H235</f>
        <v>11651775</v>
      </c>
      <c r="I233" s="22">
        <f>I234+I235</f>
        <v>11651775</v>
      </c>
    </row>
    <row r="234" spans="1:9" ht="60">
      <c r="A234" s="18" t="s">
        <v>67</v>
      </c>
      <c r="B234" s="19" t="s">
        <v>135</v>
      </c>
      <c r="C234" s="20" t="s">
        <v>83</v>
      </c>
      <c r="D234" s="20" t="s">
        <v>83</v>
      </c>
      <c r="E234" s="20" t="s">
        <v>189</v>
      </c>
      <c r="F234" s="20" t="s">
        <v>68</v>
      </c>
      <c r="G234" s="21">
        <v>10971420</v>
      </c>
      <c r="H234" s="21">
        <v>10971420</v>
      </c>
      <c r="I234" s="22">
        <v>10971420</v>
      </c>
    </row>
    <row r="235" spans="1:9" ht="15">
      <c r="A235" s="18" t="s">
        <v>22</v>
      </c>
      <c r="B235" s="19" t="s">
        <v>135</v>
      </c>
      <c r="C235" s="20" t="s">
        <v>83</v>
      </c>
      <c r="D235" s="20" t="s">
        <v>83</v>
      </c>
      <c r="E235" s="20" t="s">
        <v>189</v>
      </c>
      <c r="F235" s="20" t="s">
        <v>23</v>
      </c>
      <c r="G235" s="21">
        <v>680355</v>
      </c>
      <c r="H235" s="21">
        <v>680355</v>
      </c>
      <c r="I235" s="22">
        <v>680355</v>
      </c>
    </row>
    <row r="236" spans="1:9" ht="15">
      <c r="A236" s="18" t="s">
        <v>98</v>
      </c>
      <c r="B236" s="19" t="s">
        <v>135</v>
      </c>
      <c r="C236" s="20" t="s">
        <v>83</v>
      </c>
      <c r="D236" s="20" t="s">
        <v>83</v>
      </c>
      <c r="E236" s="20" t="s">
        <v>99</v>
      </c>
      <c r="F236" s="20" t="s">
        <v>14</v>
      </c>
      <c r="G236" s="21">
        <f>G237</f>
        <v>740000</v>
      </c>
      <c r="H236" s="21">
        <f>H237</f>
        <v>740000</v>
      </c>
      <c r="I236" s="22">
        <f>I237</f>
        <v>740000</v>
      </c>
    </row>
    <row r="237" spans="1:9" ht="60">
      <c r="A237" s="18" t="s">
        <v>67</v>
      </c>
      <c r="B237" s="19" t="s">
        <v>135</v>
      </c>
      <c r="C237" s="20" t="s">
        <v>83</v>
      </c>
      <c r="D237" s="20" t="s">
        <v>83</v>
      </c>
      <c r="E237" s="20" t="s">
        <v>99</v>
      </c>
      <c r="F237" s="20" t="s">
        <v>68</v>
      </c>
      <c r="G237" s="21">
        <v>740000</v>
      </c>
      <c r="H237" s="21">
        <v>740000</v>
      </c>
      <c r="I237" s="22">
        <v>740000</v>
      </c>
    </row>
    <row r="238" spans="1:9" ht="30">
      <c r="A238" s="18" t="s">
        <v>190</v>
      </c>
      <c r="B238" s="19" t="s">
        <v>135</v>
      </c>
      <c r="C238" s="20" t="s">
        <v>83</v>
      </c>
      <c r="D238" s="20" t="s">
        <v>83</v>
      </c>
      <c r="E238" s="20" t="s">
        <v>191</v>
      </c>
      <c r="F238" s="20" t="s">
        <v>14</v>
      </c>
      <c r="G238" s="21">
        <f>G239+G240</f>
        <v>8239670</v>
      </c>
      <c r="H238" s="21">
        <f>H239+H240</f>
        <v>8239670</v>
      </c>
      <c r="I238" s="22">
        <f>I239+I240</f>
        <v>8239670</v>
      </c>
    </row>
    <row r="239" spans="1:9" ht="60">
      <c r="A239" s="18" t="s">
        <v>67</v>
      </c>
      <c r="B239" s="19" t="s">
        <v>135</v>
      </c>
      <c r="C239" s="20" t="s">
        <v>83</v>
      </c>
      <c r="D239" s="20" t="s">
        <v>83</v>
      </c>
      <c r="E239" s="20" t="s">
        <v>191</v>
      </c>
      <c r="F239" s="20" t="s">
        <v>68</v>
      </c>
      <c r="G239" s="21">
        <v>8119670</v>
      </c>
      <c r="H239" s="21">
        <v>8119670</v>
      </c>
      <c r="I239" s="22">
        <v>8119670</v>
      </c>
    </row>
    <row r="240" spans="1:9" ht="15">
      <c r="A240" s="18" t="s">
        <v>22</v>
      </c>
      <c r="B240" s="19" t="s">
        <v>135</v>
      </c>
      <c r="C240" s="20" t="s">
        <v>83</v>
      </c>
      <c r="D240" s="20" t="s">
        <v>83</v>
      </c>
      <c r="E240" s="20" t="s">
        <v>191</v>
      </c>
      <c r="F240" s="20" t="s">
        <v>23</v>
      </c>
      <c r="G240" s="21">
        <v>120000</v>
      </c>
      <c r="H240" s="21">
        <v>120000</v>
      </c>
      <c r="I240" s="22">
        <v>120000</v>
      </c>
    </row>
    <row r="241" spans="1:9" ht="14.25">
      <c r="A241" s="32" t="s">
        <v>138</v>
      </c>
      <c r="B241" s="33" t="s">
        <v>135</v>
      </c>
      <c r="C241" s="34" t="s">
        <v>139</v>
      </c>
      <c r="D241" s="34" t="s">
        <v>17</v>
      </c>
      <c r="E241" s="34" t="s">
        <v>14</v>
      </c>
      <c r="F241" s="34" t="s">
        <v>14</v>
      </c>
      <c r="G241" s="35">
        <f>G242</f>
        <v>0</v>
      </c>
      <c r="H241" s="35">
        <f>H242</f>
        <v>0</v>
      </c>
      <c r="I241" s="36">
        <f>I242</f>
        <v>12000000</v>
      </c>
    </row>
    <row r="242" spans="1:9" ht="14.25">
      <c r="A242" s="32" t="s">
        <v>140</v>
      </c>
      <c r="B242" s="33" t="s">
        <v>135</v>
      </c>
      <c r="C242" s="34" t="s">
        <v>139</v>
      </c>
      <c r="D242" s="34" t="s">
        <v>27</v>
      </c>
      <c r="E242" s="34" t="s">
        <v>14</v>
      </c>
      <c r="F242" s="34" t="s">
        <v>14</v>
      </c>
      <c r="G242" s="35">
        <f>G243+G245</f>
        <v>0</v>
      </c>
      <c r="H242" s="35">
        <f>H243+H245</f>
        <v>0</v>
      </c>
      <c r="I242" s="36">
        <f>I243+I245</f>
        <v>12000000</v>
      </c>
    </row>
    <row r="243" spans="1:9" ht="45">
      <c r="A243" s="18" t="s">
        <v>192</v>
      </c>
      <c r="B243" s="19" t="s">
        <v>135</v>
      </c>
      <c r="C243" s="20" t="s">
        <v>139</v>
      </c>
      <c r="D243" s="20" t="s">
        <v>27</v>
      </c>
      <c r="E243" s="20" t="s">
        <v>193</v>
      </c>
      <c r="F243" s="20" t="s">
        <v>14</v>
      </c>
      <c r="G243" s="21">
        <f>G244</f>
        <v>0</v>
      </c>
      <c r="H243" s="21">
        <f>H244</f>
        <v>0</v>
      </c>
      <c r="I243" s="22">
        <f>I244</f>
        <v>10000000</v>
      </c>
    </row>
    <row r="244" spans="1:9" ht="45">
      <c r="A244" s="18" t="s">
        <v>49</v>
      </c>
      <c r="B244" s="19" t="s">
        <v>135</v>
      </c>
      <c r="C244" s="20" t="s">
        <v>139</v>
      </c>
      <c r="D244" s="20" t="s">
        <v>27</v>
      </c>
      <c r="E244" s="20" t="s">
        <v>193</v>
      </c>
      <c r="F244" s="20" t="s">
        <v>50</v>
      </c>
      <c r="G244" s="21">
        <v>0</v>
      </c>
      <c r="H244" s="21">
        <v>0</v>
      </c>
      <c r="I244" s="22">
        <v>10000000</v>
      </c>
    </row>
    <row r="245" spans="1:9" ht="45">
      <c r="A245" s="18" t="s">
        <v>194</v>
      </c>
      <c r="B245" s="19" t="s">
        <v>135</v>
      </c>
      <c r="C245" s="20" t="s">
        <v>139</v>
      </c>
      <c r="D245" s="20" t="s">
        <v>27</v>
      </c>
      <c r="E245" s="20" t="s">
        <v>195</v>
      </c>
      <c r="F245" s="20" t="s">
        <v>14</v>
      </c>
      <c r="G245" s="21">
        <f>G246</f>
        <v>0</v>
      </c>
      <c r="H245" s="21">
        <f>H246</f>
        <v>0</v>
      </c>
      <c r="I245" s="22">
        <f>I246</f>
        <v>2000000</v>
      </c>
    </row>
    <row r="246" spans="1:9" ht="45">
      <c r="A246" s="18" t="s">
        <v>49</v>
      </c>
      <c r="B246" s="19" t="s">
        <v>135</v>
      </c>
      <c r="C246" s="20" t="s">
        <v>139</v>
      </c>
      <c r="D246" s="20" t="s">
        <v>27</v>
      </c>
      <c r="E246" s="20" t="s">
        <v>195</v>
      </c>
      <c r="F246" s="20" t="s">
        <v>50</v>
      </c>
      <c r="G246" s="21">
        <v>0</v>
      </c>
      <c r="H246" s="21">
        <v>0</v>
      </c>
      <c r="I246" s="22">
        <v>2000000</v>
      </c>
    </row>
    <row r="247" spans="1:9" ht="14.25">
      <c r="A247" s="32" t="s">
        <v>196</v>
      </c>
      <c r="B247" s="33" t="s">
        <v>135</v>
      </c>
      <c r="C247" s="34" t="s">
        <v>197</v>
      </c>
      <c r="D247" s="34" t="s">
        <v>17</v>
      </c>
      <c r="E247" s="34" t="s">
        <v>14</v>
      </c>
      <c r="F247" s="34" t="s">
        <v>14</v>
      </c>
      <c r="G247" s="35">
        <f>G248+G251+G256+G259</f>
        <v>37928636</v>
      </c>
      <c r="H247" s="35">
        <f>H248+H251+H256+H259</f>
        <v>39083979</v>
      </c>
      <c r="I247" s="36">
        <f>I248+I251+I256+I259</f>
        <v>42860179</v>
      </c>
    </row>
    <row r="248" spans="1:9" ht="14.25">
      <c r="A248" s="32" t="s">
        <v>198</v>
      </c>
      <c r="B248" s="33" t="s">
        <v>135</v>
      </c>
      <c r="C248" s="34" t="s">
        <v>197</v>
      </c>
      <c r="D248" s="34" t="s">
        <v>27</v>
      </c>
      <c r="E248" s="34" t="s">
        <v>14</v>
      </c>
      <c r="F248" s="34" t="s">
        <v>14</v>
      </c>
      <c r="G248" s="35">
        <f t="shared" ref="G248:I249" si="4">G249</f>
        <v>162464</v>
      </c>
      <c r="H248" s="35">
        <f t="shared" si="4"/>
        <v>162464</v>
      </c>
      <c r="I248" s="36">
        <f t="shared" si="4"/>
        <v>162464</v>
      </c>
    </row>
    <row r="249" spans="1:9" ht="15">
      <c r="A249" s="18" t="s">
        <v>199</v>
      </c>
      <c r="B249" s="19" t="s">
        <v>135</v>
      </c>
      <c r="C249" s="20" t="s">
        <v>197</v>
      </c>
      <c r="D249" s="20" t="s">
        <v>27</v>
      </c>
      <c r="E249" s="20" t="s">
        <v>200</v>
      </c>
      <c r="F249" s="20" t="s">
        <v>14</v>
      </c>
      <c r="G249" s="21">
        <f t="shared" si="4"/>
        <v>162464</v>
      </c>
      <c r="H249" s="21">
        <f t="shared" si="4"/>
        <v>162464</v>
      </c>
      <c r="I249" s="22">
        <f t="shared" si="4"/>
        <v>162464</v>
      </c>
    </row>
    <row r="250" spans="1:9" ht="30">
      <c r="A250" s="18" t="s">
        <v>314</v>
      </c>
      <c r="B250" s="19" t="s">
        <v>135</v>
      </c>
      <c r="C250" s="20" t="s">
        <v>197</v>
      </c>
      <c r="D250" s="20" t="s">
        <v>27</v>
      </c>
      <c r="E250" s="20" t="s">
        <v>200</v>
      </c>
      <c r="F250" s="20" t="s">
        <v>315</v>
      </c>
      <c r="G250" s="21">
        <v>162464</v>
      </c>
      <c r="H250" s="21">
        <v>162464</v>
      </c>
      <c r="I250" s="22">
        <v>162464</v>
      </c>
    </row>
    <row r="251" spans="1:9" ht="14.25">
      <c r="A251" s="32" t="s">
        <v>201</v>
      </c>
      <c r="B251" s="33" t="s">
        <v>135</v>
      </c>
      <c r="C251" s="34" t="s">
        <v>197</v>
      </c>
      <c r="D251" s="34" t="s">
        <v>46</v>
      </c>
      <c r="E251" s="34" t="s">
        <v>14</v>
      </c>
      <c r="F251" s="34" t="s">
        <v>14</v>
      </c>
      <c r="G251" s="35">
        <f>G252+G254</f>
        <v>30323715</v>
      </c>
      <c r="H251" s="35">
        <f>H252+H254</f>
        <v>31466515</v>
      </c>
      <c r="I251" s="36">
        <f>I252+I254</f>
        <v>35637715</v>
      </c>
    </row>
    <row r="252" spans="1:9" ht="45">
      <c r="A252" s="18" t="s">
        <v>202</v>
      </c>
      <c r="B252" s="19" t="s">
        <v>135</v>
      </c>
      <c r="C252" s="20" t="s">
        <v>197</v>
      </c>
      <c r="D252" s="20" t="s">
        <v>46</v>
      </c>
      <c r="E252" s="20" t="s">
        <v>203</v>
      </c>
      <c r="F252" s="20" t="s">
        <v>14</v>
      </c>
      <c r="G252" s="21">
        <f>G253</f>
        <v>29184400</v>
      </c>
      <c r="H252" s="21">
        <f>H253</f>
        <v>30327200</v>
      </c>
      <c r="I252" s="22">
        <f>I253</f>
        <v>34498400</v>
      </c>
    </row>
    <row r="253" spans="1:9" ht="60">
      <c r="A253" s="18" t="s">
        <v>67</v>
      </c>
      <c r="B253" s="19" t="s">
        <v>135</v>
      </c>
      <c r="C253" s="20" t="s">
        <v>197</v>
      </c>
      <c r="D253" s="20" t="s">
        <v>46</v>
      </c>
      <c r="E253" s="20" t="s">
        <v>203</v>
      </c>
      <c r="F253" s="20" t="s">
        <v>68</v>
      </c>
      <c r="G253" s="21">
        <v>29184400</v>
      </c>
      <c r="H253" s="21">
        <v>30327200</v>
      </c>
      <c r="I253" s="22">
        <v>34498400</v>
      </c>
    </row>
    <row r="254" spans="1:9" ht="30">
      <c r="A254" s="18" t="s">
        <v>204</v>
      </c>
      <c r="B254" s="19" t="s">
        <v>135</v>
      </c>
      <c r="C254" s="20" t="s">
        <v>197</v>
      </c>
      <c r="D254" s="20" t="s">
        <v>46</v>
      </c>
      <c r="E254" s="20" t="s">
        <v>205</v>
      </c>
      <c r="F254" s="20" t="s">
        <v>14</v>
      </c>
      <c r="G254" s="21">
        <f>G255</f>
        <v>1139315</v>
      </c>
      <c r="H254" s="21">
        <f>H255</f>
        <v>1139315</v>
      </c>
      <c r="I254" s="22">
        <f>I255</f>
        <v>1139315</v>
      </c>
    </row>
    <row r="255" spans="1:9" ht="60">
      <c r="A255" s="18" t="s">
        <v>67</v>
      </c>
      <c r="B255" s="19" t="s">
        <v>135</v>
      </c>
      <c r="C255" s="20" t="s">
        <v>197</v>
      </c>
      <c r="D255" s="20" t="s">
        <v>46</v>
      </c>
      <c r="E255" s="20" t="s">
        <v>205</v>
      </c>
      <c r="F255" s="20" t="s">
        <v>68</v>
      </c>
      <c r="G255" s="21">
        <v>1139315</v>
      </c>
      <c r="H255" s="21">
        <v>1139315</v>
      </c>
      <c r="I255" s="22">
        <v>1139315</v>
      </c>
    </row>
    <row r="256" spans="1:9" ht="14.25">
      <c r="A256" s="32" t="s">
        <v>206</v>
      </c>
      <c r="B256" s="33" t="s">
        <v>135</v>
      </c>
      <c r="C256" s="34" t="s">
        <v>197</v>
      </c>
      <c r="D256" s="34" t="s">
        <v>16</v>
      </c>
      <c r="E256" s="34" t="s">
        <v>14</v>
      </c>
      <c r="F256" s="34" t="s">
        <v>14</v>
      </c>
      <c r="G256" s="35">
        <f t="shared" ref="G256:I257" si="5">G257</f>
        <v>804300</v>
      </c>
      <c r="H256" s="35">
        <f t="shared" si="5"/>
        <v>804300</v>
      </c>
      <c r="I256" s="36">
        <f t="shared" si="5"/>
        <v>804300</v>
      </c>
    </row>
    <row r="257" spans="1:9" ht="60">
      <c r="A257" s="18" t="s">
        <v>207</v>
      </c>
      <c r="B257" s="19" t="s">
        <v>135</v>
      </c>
      <c r="C257" s="20" t="s">
        <v>197</v>
      </c>
      <c r="D257" s="20" t="s">
        <v>16</v>
      </c>
      <c r="E257" s="20" t="s">
        <v>208</v>
      </c>
      <c r="F257" s="20" t="s">
        <v>14</v>
      </c>
      <c r="G257" s="21">
        <f t="shared" si="5"/>
        <v>804300</v>
      </c>
      <c r="H257" s="21">
        <f t="shared" si="5"/>
        <v>804300</v>
      </c>
      <c r="I257" s="22">
        <f t="shared" si="5"/>
        <v>804300</v>
      </c>
    </row>
    <row r="258" spans="1:9" ht="15">
      <c r="A258" s="18" t="s">
        <v>22</v>
      </c>
      <c r="B258" s="19" t="s">
        <v>135</v>
      </c>
      <c r="C258" s="20" t="s">
        <v>197</v>
      </c>
      <c r="D258" s="20" t="s">
        <v>16</v>
      </c>
      <c r="E258" s="20" t="s">
        <v>208</v>
      </c>
      <c r="F258" s="20" t="s">
        <v>23</v>
      </c>
      <c r="G258" s="21">
        <v>804300</v>
      </c>
      <c r="H258" s="21">
        <v>804300</v>
      </c>
      <c r="I258" s="22">
        <v>804300</v>
      </c>
    </row>
    <row r="259" spans="1:9" ht="14.25">
      <c r="A259" s="32" t="s">
        <v>209</v>
      </c>
      <c r="B259" s="33" t="s">
        <v>135</v>
      </c>
      <c r="C259" s="34" t="s">
        <v>197</v>
      </c>
      <c r="D259" s="34" t="s">
        <v>157</v>
      </c>
      <c r="E259" s="34" t="s">
        <v>14</v>
      </c>
      <c r="F259" s="34" t="s">
        <v>14</v>
      </c>
      <c r="G259" s="35">
        <f>G260+G262+G264+G266+G268+G270+G272</f>
        <v>6638157</v>
      </c>
      <c r="H259" s="35">
        <f>H260+H262+H264+H266+H268+H270+H272</f>
        <v>6650700</v>
      </c>
      <c r="I259" s="36">
        <f>I260+I262+I264+I266+I268+I270+I272</f>
        <v>6255700</v>
      </c>
    </row>
    <row r="260" spans="1:9" ht="45">
      <c r="A260" s="18" t="s">
        <v>115</v>
      </c>
      <c r="B260" s="19" t="s">
        <v>135</v>
      </c>
      <c r="C260" s="20" t="s">
        <v>197</v>
      </c>
      <c r="D260" s="20" t="s">
        <v>157</v>
      </c>
      <c r="E260" s="20" t="s">
        <v>116</v>
      </c>
      <c r="F260" s="20" t="s">
        <v>14</v>
      </c>
      <c r="G260" s="21">
        <f>G261</f>
        <v>205000</v>
      </c>
      <c r="H260" s="21">
        <f>H261</f>
        <v>205000</v>
      </c>
      <c r="I260" s="22">
        <f>I261</f>
        <v>205000</v>
      </c>
    </row>
    <row r="261" spans="1:9" ht="15">
      <c r="A261" s="18" t="s">
        <v>22</v>
      </c>
      <c r="B261" s="19" t="s">
        <v>135</v>
      </c>
      <c r="C261" s="20" t="s">
        <v>197</v>
      </c>
      <c r="D261" s="20" t="s">
        <v>157</v>
      </c>
      <c r="E261" s="20" t="s">
        <v>116</v>
      </c>
      <c r="F261" s="20" t="s">
        <v>23</v>
      </c>
      <c r="G261" s="21">
        <v>205000</v>
      </c>
      <c r="H261" s="21">
        <v>205000</v>
      </c>
      <c r="I261" s="22">
        <v>205000</v>
      </c>
    </row>
    <row r="262" spans="1:9" ht="66" customHeight="1">
      <c r="A262" s="18" t="s">
        <v>210</v>
      </c>
      <c r="B262" s="19" t="s">
        <v>135</v>
      </c>
      <c r="C262" s="20" t="s">
        <v>197</v>
      </c>
      <c r="D262" s="20" t="s">
        <v>157</v>
      </c>
      <c r="E262" s="20" t="s">
        <v>211</v>
      </c>
      <c r="F262" s="20" t="s">
        <v>14</v>
      </c>
      <c r="G262" s="21">
        <f>G263</f>
        <v>100000</v>
      </c>
      <c r="H262" s="21">
        <f>H263</f>
        <v>395000</v>
      </c>
      <c r="I262" s="22">
        <f>I263</f>
        <v>0</v>
      </c>
    </row>
    <row r="263" spans="1:9" ht="15">
      <c r="A263" s="18" t="s">
        <v>22</v>
      </c>
      <c r="B263" s="19" t="s">
        <v>135</v>
      </c>
      <c r="C263" s="20" t="s">
        <v>197</v>
      </c>
      <c r="D263" s="20" t="s">
        <v>157</v>
      </c>
      <c r="E263" s="20" t="s">
        <v>211</v>
      </c>
      <c r="F263" s="20" t="s">
        <v>23</v>
      </c>
      <c r="G263" s="21">
        <v>100000</v>
      </c>
      <c r="H263" s="21">
        <v>395000</v>
      </c>
      <c r="I263" s="22">
        <v>0</v>
      </c>
    </row>
    <row r="264" spans="1:9" ht="60">
      <c r="A264" s="18" t="s">
        <v>207</v>
      </c>
      <c r="B264" s="19" t="s">
        <v>135</v>
      </c>
      <c r="C264" s="20" t="s">
        <v>197</v>
      </c>
      <c r="D264" s="20" t="s">
        <v>157</v>
      </c>
      <c r="E264" s="20" t="s">
        <v>208</v>
      </c>
      <c r="F264" s="20" t="s">
        <v>14</v>
      </c>
      <c r="G264" s="21">
        <f>G265</f>
        <v>996500</v>
      </c>
      <c r="H264" s="21">
        <f>H265</f>
        <v>998500</v>
      </c>
      <c r="I264" s="22">
        <f>I265</f>
        <v>998500</v>
      </c>
    </row>
    <row r="265" spans="1:9" ht="15">
      <c r="A265" s="18" t="s">
        <v>22</v>
      </c>
      <c r="B265" s="19" t="s">
        <v>135</v>
      </c>
      <c r="C265" s="20" t="s">
        <v>197</v>
      </c>
      <c r="D265" s="20" t="s">
        <v>157</v>
      </c>
      <c r="E265" s="20" t="s">
        <v>208</v>
      </c>
      <c r="F265" s="20" t="s">
        <v>23</v>
      </c>
      <c r="G265" s="21">
        <v>996500</v>
      </c>
      <c r="H265" s="21">
        <v>998500</v>
      </c>
      <c r="I265" s="22">
        <v>998500</v>
      </c>
    </row>
    <row r="266" spans="1:9" ht="67.5" customHeight="1">
      <c r="A266" s="18" t="s">
        <v>212</v>
      </c>
      <c r="B266" s="19" t="s">
        <v>135</v>
      </c>
      <c r="C266" s="20" t="s">
        <v>197</v>
      </c>
      <c r="D266" s="20" t="s">
        <v>157</v>
      </c>
      <c r="E266" s="20" t="s">
        <v>213</v>
      </c>
      <c r="F266" s="20" t="s">
        <v>14</v>
      </c>
      <c r="G266" s="21">
        <f>G267</f>
        <v>58500</v>
      </c>
      <c r="H266" s="21">
        <f>H267</f>
        <v>37200</v>
      </c>
      <c r="I266" s="22">
        <f>I267</f>
        <v>37200</v>
      </c>
    </row>
    <row r="267" spans="1:9" ht="15">
      <c r="A267" s="18" t="s">
        <v>22</v>
      </c>
      <c r="B267" s="19" t="s">
        <v>135</v>
      </c>
      <c r="C267" s="20" t="s">
        <v>197</v>
      </c>
      <c r="D267" s="20" t="s">
        <v>157</v>
      </c>
      <c r="E267" s="20" t="s">
        <v>213</v>
      </c>
      <c r="F267" s="20" t="s">
        <v>23</v>
      </c>
      <c r="G267" s="21">
        <v>58500</v>
      </c>
      <c r="H267" s="21">
        <v>37200</v>
      </c>
      <c r="I267" s="22">
        <v>37200</v>
      </c>
    </row>
    <row r="268" spans="1:9" ht="75">
      <c r="A268" s="18" t="s">
        <v>214</v>
      </c>
      <c r="B268" s="19" t="s">
        <v>135</v>
      </c>
      <c r="C268" s="20" t="s">
        <v>197</v>
      </c>
      <c r="D268" s="20" t="s">
        <v>157</v>
      </c>
      <c r="E268" s="20" t="s">
        <v>215</v>
      </c>
      <c r="F268" s="20" t="s">
        <v>14</v>
      </c>
      <c r="G268" s="21">
        <f>G269</f>
        <v>15000</v>
      </c>
      <c r="H268" s="21">
        <f>H269</f>
        <v>15000</v>
      </c>
      <c r="I268" s="22">
        <f>I269</f>
        <v>15000</v>
      </c>
    </row>
    <row r="269" spans="1:9" ht="15">
      <c r="A269" s="18" t="s">
        <v>22</v>
      </c>
      <c r="B269" s="19" t="s">
        <v>135</v>
      </c>
      <c r="C269" s="20" t="s">
        <v>197</v>
      </c>
      <c r="D269" s="20" t="s">
        <v>157</v>
      </c>
      <c r="E269" s="20" t="s">
        <v>215</v>
      </c>
      <c r="F269" s="20" t="s">
        <v>23</v>
      </c>
      <c r="G269" s="21">
        <v>15000</v>
      </c>
      <c r="H269" s="21">
        <v>15000</v>
      </c>
      <c r="I269" s="22">
        <v>15000</v>
      </c>
    </row>
    <row r="270" spans="1:9" ht="90">
      <c r="A270" s="18" t="s">
        <v>326</v>
      </c>
      <c r="B270" s="19" t="s">
        <v>135</v>
      </c>
      <c r="C270" s="20" t="s">
        <v>197</v>
      </c>
      <c r="D270" s="20" t="s">
        <v>157</v>
      </c>
      <c r="E270" s="20" t="s">
        <v>216</v>
      </c>
      <c r="F270" s="20" t="s">
        <v>14</v>
      </c>
      <c r="G270" s="21">
        <f>G271</f>
        <v>5000000</v>
      </c>
      <c r="H270" s="21">
        <f>H271</f>
        <v>5000000</v>
      </c>
      <c r="I270" s="22">
        <f>I271</f>
        <v>5000000</v>
      </c>
    </row>
    <row r="271" spans="1:9" ht="15">
      <c r="A271" s="18" t="s">
        <v>22</v>
      </c>
      <c r="B271" s="19" t="s">
        <v>135</v>
      </c>
      <c r="C271" s="20" t="s">
        <v>197</v>
      </c>
      <c r="D271" s="20" t="s">
        <v>157</v>
      </c>
      <c r="E271" s="20" t="s">
        <v>216</v>
      </c>
      <c r="F271" s="20" t="s">
        <v>23</v>
      </c>
      <c r="G271" s="21">
        <v>5000000</v>
      </c>
      <c r="H271" s="21">
        <v>5000000</v>
      </c>
      <c r="I271" s="22">
        <v>5000000</v>
      </c>
    </row>
    <row r="272" spans="1:9" ht="90">
      <c r="A272" s="18" t="s">
        <v>327</v>
      </c>
      <c r="B272" s="19" t="s">
        <v>135</v>
      </c>
      <c r="C272" s="20" t="s">
        <v>197</v>
      </c>
      <c r="D272" s="20" t="s">
        <v>157</v>
      </c>
      <c r="E272" s="20" t="s">
        <v>217</v>
      </c>
      <c r="F272" s="20" t="s">
        <v>14</v>
      </c>
      <c r="G272" s="21">
        <f>G273</f>
        <v>263157</v>
      </c>
      <c r="H272" s="21">
        <f>H273</f>
        <v>0</v>
      </c>
      <c r="I272" s="22">
        <f>I273</f>
        <v>0</v>
      </c>
    </row>
    <row r="273" spans="1:9" ht="15">
      <c r="A273" s="18" t="s">
        <v>22</v>
      </c>
      <c r="B273" s="19" t="s">
        <v>135</v>
      </c>
      <c r="C273" s="20" t="s">
        <v>197</v>
      </c>
      <c r="D273" s="20" t="s">
        <v>157</v>
      </c>
      <c r="E273" s="20" t="s">
        <v>217</v>
      </c>
      <c r="F273" s="20" t="s">
        <v>23</v>
      </c>
      <c r="G273" s="21">
        <v>263157</v>
      </c>
      <c r="H273" s="21">
        <v>0</v>
      </c>
      <c r="I273" s="22">
        <v>0</v>
      </c>
    </row>
    <row r="274" spans="1:9" ht="14.25">
      <c r="A274" s="32" t="s">
        <v>218</v>
      </c>
      <c r="B274" s="33" t="s">
        <v>135</v>
      </c>
      <c r="C274" s="34" t="s">
        <v>219</v>
      </c>
      <c r="D274" s="34" t="s">
        <v>17</v>
      </c>
      <c r="E274" s="34" t="s">
        <v>14</v>
      </c>
      <c r="F274" s="34" t="s">
        <v>14</v>
      </c>
      <c r="G274" s="35">
        <f>G275</f>
        <v>24365912</v>
      </c>
      <c r="H274" s="35">
        <f>H275</f>
        <v>21778280</v>
      </c>
      <c r="I274" s="36">
        <f>I275</f>
        <v>21778280</v>
      </c>
    </row>
    <row r="275" spans="1:9" ht="14.25">
      <c r="A275" s="32" t="s">
        <v>220</v>
      </c>
      <c r="B275" s="33" t="s">
        <v>135</v>
      </c>
      <c r="C275" s="34" t="s">
        <v>219</v>
      </c>
      <c r="D275" s="34" t="s">
        <v>46</v>
      </c>
      <c r="E275" s="34" t="s">
        <v>14</v>
      </c>
      <c r="F275" s="34" t="s">
        <v>14</v>
      </c>
      <c r="G275" s="35">
        <f>G276+G278+G280+G282+G284</f>
        <v>24365912</v>
      </c>
      <c r="H275" s="35">
        <f>H276+H278+H280+H282+H284</f>
        <v>21778280</v>
      </c>
      <c r="I275" s="36">
        <f>I276+I278+I280+I282+I284</f>
        <v>21778280</v>
      </c>
    </row>
    <row r="276" spans="1:9" ht="45">
      <c r="A276" s="18" t="s">
        <v>115</v>
      </c>
      <c r="B276" s="19" t="s">
        <v>135</v>
      </c>
      <c r="C276" s="20" t="s">
        <v>219</v>
      </c>
      <c r="D276" s="20" t="s">
        <v>46</v>
      </c>
      <c r="E276" s="20" t="s">
        <v>116</v>
      </c>
      <c r="F276" s="20" t="s">
        <v>14</v>
      </c>
      <c r="G276" s="21">
        <f>G277</f>
        <v>78000</v>
      </c>
      <c r="H276" s="21">
        <f>H277</f>
        <v>78000</v>
      </c>
      <c r="I276" s="22">
        <f>I277</f>
        <v>78000</v>
      </c>
    </row>
    <row r="277" spans="1:9" ht="15">
      <c r="A277" s="18" t="s">
        <v>22</v>
      </c>
      <c r="B277" s="19" t="s">
        <v>135</v>
      </c>
      <c r="C277" s="20" t="s">
        <v>219</v>
      </c>
      <c r="D277" s="20" t="s">
        <v>46</v>
      </c>
      <c r="E277" s="20" t="s">
        <v>116</v>
      </c>
      <c r="F277" s="20" t="s">
        <v>23</v>
      </c>
      <c r="G277" s="21">
        <v>78000</v>
      </c>
      <c r="H277" s="21">
        <v>78000</v>
      </c>
      <c r="I277" s="22">
        <v>78000</v>
      </c>
    </row>
    <row r="278" spans="1:9" ht="60">
      <c r="A278" s="18" t="s">
        <v>126</v>
      </c>
      <c r="B278" s="19" t="s">
        <v>135</v>
      </c>
      <c r="C278" s="20" t="s">
        <v>219</v>
      </c>
      <c r="D278" s="20" t="s">
        <v>46</v>
      </c>
      <c r="E278" s="20" t="s">
        <v>127</v>
      </c>
      <c r="F278" s="20" t="s">
        <v>14</v>
      </c>
      <c r="G278" s="21">
        <f>G279</f>
        <v>1000000</v>
      </c>
      <c r="H278" s="21">
        <f>H279</f>
        <v>0</v>
      </c>
      <c r="I278" s="22">
        <f>I279</f>
        <v>0</v>
      </c>
    </row>
    <row r="279" spans="1:9" ht="15">
      <c r="A279" s="18" t="s">
        <v>22</v>
      </c>
      <c r="B279" s="19" t="s">
        <v>135</v>
      </c>
      <c r="C279" s="20" t="s">
        <v>219</v>
      </c>
      <c r="D279" s="20" t="s">
        <v>46</v>
      </c>
      <c r="E279" s="20" t="s">
        <v>127</v>
      </c>
      <c r="F279" s="20" t="s">
        <v>23</v>
      </c>
      <c r="G279" s="21">
        <v>1000000</v>
      </c>
      <c r="H279" s="21">
        <v>0</v>
      </c>
      <c r="I279" s="22">
        <v>0</v>
      </c>
    </row>
    <row r="280" spans="1:9" ht="45">
      <c r="A280" s="18" t="s">
        <v>128</v>
      </c>
      <c r="B280" s="19" t="s">
        <v>135</v>
      </c>
      <c r="C280" s="20" t="s">
        <v>219</v>
      </c>
      <c r="D280" s="20" t="s">
        <v>46</v>
      </c>
      <c r="E280" s="20" t="s">
        <v>129</v>
      </c>
      <c r="F280" s="20" t="s">
        <v>14</v>
      </c>
      <c r="G280" s="21">
        <f>G281</f>
        <v>52632</v>
      </c>
      <c r="H280" s="21">
        <f>H281</f>
        <v>0</v>
      </c>
      <c r="I280" s="22">
        <f>I281</f>
        <v>0</v>
      </c>
    </row>
    <row r="281" spans="1:9" ht="15">
      <c r="A281" s="18" t="s">
        <v>22</v>
      </c>
      <c r="B281" s="19" t="s">
        <v>135</v>
      </c>
      <c r="C281" s="20" t="s">
        <v>219</v>
      </c>
      <c r="D281" s="20" t="s">
        <v>46</v>
      </c>
      <c r="E281" s="20" t="s">
        <v>129</v>
      </c>
      <c r="F281" s="20" t="s">
        <v>23</v>
      </c>
      <c r="G281" s="21">
        <v>52632</v>
      </c>
      <c r="H281" s="21">
        <v>0</v>
      </c>
      <c r="I281" s="22">
        <v>0</v>
      </c>
    </row>
    <row r="282" spans="1:9" ht="15">
      <c r="A282" s="18" t="s">
        <v>98</v>
      </c>
      <c r="B282" s="19" t="s">
        <v>135</v>
      </c>
      <c r="C282" s="20" t="s">
        <v>219</v>
      </c>
      <c r="D282" s="20" t="s">
        <v>46</v>
      </c>
      <c r="E282" s="20" t="s">
        <v>99</v>
      </c>
      <c r="F282" s="20" t="s">
        <v>14</v>
      </c>
      <c r="G282" s="21">
        <f>G283</f>
        <v>1900800</v>
      </c>
      <c r="H282" s="21">
        <f>H283</f>
        <v>1900800</v>
      </c>
      <c r="I282" s="22">
        <f>I283</f>
        <v>1900800</v>
      </c>
    </row>
    <row r="283" spans="1:9" ht="60">
      <c r="A283" s="18" t="s">
        <v>67</v>
      </c>
      <c r="B283" s="19" t="s">
        <v>135</v>
      </c>
      <c r="C283" s="20" t="s">
        <v>219</v>
      </c>
      <c r="D283" s="20" t="s">
        <v>46</v>
      </c>
      <c r="E283" s="20" t="s">
        <v>99</v>
      </c>
      <c r="F283" s="20" t="s">
        <v>68</v>
      </c>
      <c r="G283" s="21">
        <v>1900800</v>
      </c>
      <c r="H283" s="21">
        <v>1900800</v>
      </c>
      <c r="I283" s="22">
        <v>1900800</v>
      </c>
    </row>
    <row r="284" spans="1:9" ht="30">
      <c r="A284" s="18" t="s">
        <v>221</v>
      </c>
      <c r="B284" s="19" t="s">
        <v>135</v>
      </c>
      <c r="C284" s="20" t="s">
        <v>219</v>
      </c>
      <c r="D284" s="20" t="s">
        <v>46</v>
      </c>
      <c r="E284" s="20" t="s">
        <v>222</v>
      </c>
      <c r="F284" s="20" t="s">
        <v>14</v>
      </c>
      <c r="G284" s="21">
        <f>G285+G286</f>
        <v>21334480</v>
      </c>
      <c r="H284" s="21">
        <f>H285+H286</f>
        <v>19799480</v>
      </c>
      <c r="I284" s="22">
        <f>I285+I286</f>
        <v>19799480</v>
      </c>
    </row>
    <row r="285" spans="1:9" ht="60">
      <c r="A285" s="18" t="s">
        <v>67</v>
      </c>
      <c r="B285" s="19" t="s">
        <v>135</v>
      </c>
      <c r="C285" s="20" t="s">
        <v>219</v>
      </c>
      <c r="D285" s="20" t="s">
        <v>46</v>
      </c>
      <c r="E285" s="20" t="s">
        <v>222</v>
      </c>
      <c r="F285" s="20" t="s">
        <v>68</v>
      </c>
      <c r="G285" s="21">
        <v>19744480</v>
      </c>
      <c r="H285" s="21">
        <v>19744480</v>
      </c>
      <c r="I285" s="22">
        <v>19744480</v>
      </c>
    </row>
    <row r="286" spans="1:9" ht="15">
      <c r="A286" s="18" t="s">
        <v>22</v>
      </c>
      <c r="B286" s="19" t="s">
        <v>135</v>
      </c>
      <c r="C286" s="20" t="s">
        <v>219</v>
      </c>
      <c r="D286" s="20" t="s">
        <v>46</v>
      </c>
      <c r="E286" s="20" t="s">
        <v>222</v>
      </c>
      <c r="F286" s="20" t="s">
        <v>23</v>
      </c>
      <c r="G286" s="21">
        <v>1590000</v>
      </c>
      <c r="H286" s="21">
        <v>55000</v>
      </c>
      <c r="I286" s="22">
        <v>55000</v>
      </c>
    </row>
    <row r="287" spans="1:9" ht="28.5">
      <c r="A287" s="32" t="s">
        <v>223</v>
      </c>
      <c r="B287" s="33" t="s">
        <v>135</v>
      </c>
      <c r="C287" s="34" t="s">
        <v>224</v>
      </c>
      <c r="D287" s="34" t="s">
        <v>17</v>
      </c>
      <c r="E287" s="34" t="s">
        <v>14</v>
      </c>
      <c r="F287" s="34" t="s">
        <v>14</v>
      </c>
      <c r="G287" s="35">
        <f>G288</f>
        <v>0</v>
      </c>
      <c r="H287" s="35">
        <f t="shared" ref="H287:I289" si="6">H288</f>
        <v>93448</v>
      </c>
      <c r="I287" s="36">
        <f t="shared" si="6"/>
        <v>100000</v>
      </c>
    </row>
    <row r="288" spans="1:9" ht="28.5">
      <c r="A288" s="32" t="s">
        <v>225</v>
      </c>
      <c r="B288" s="33" t="s">
        <v>135</v>
      </c>
      <c r="C288" s="34" t="s">
        <v>224</v>
      </c>
      <c r="D288" s="34" t="s">
        <v>27</v>
      </c>
      <c r="E288" s="34" t="s">
        <v>14</v>
      </c>
      <c r="F288" s="34" t="s">
        <v>14</v>
      </c>
      <c r="G288" s="35">
        <f>G289</f>
        <v>0</v>
      </c>
      <c r="H288" s="35">
        <f t="shared" si="6"/>
        <v>93448</v>
      </c>
      <c r="I288" s="36">
        <f t="shared" si="6"/>
        <v>100000</v>
      </c>
    </row>
    <row r="289" spans="1:9" ht="15">
      <c r="A289" s="18" t="s">
        <v>226</v>
      </c>
      <c r="B289" s="19" t="s">
        <v>135</v>
      </c>
      <c r="C289" s="20" t="s">
        <v>224</v>
      </c>
      <c r="D289" s="20" t="s">
        <v>27</v>
      </c>
      <c r="E289" s="20" t="s">
        <v>227</v>
      </c>
      <c r="F289" s="20" t="s">
        <v>14</v>
      </c>
      <c r="G289" s="21">
        <f>G290</f>
        <v>0</v>
      </c>
      <c r="H289" s="21">
        <f t="shared" si="6"/>
        <v>93448</v>
      </c>
      <c r="I289" s="22">
        <f t="shared" si="6"/>
        <v>100000</v>
      </c>
    </row>
    <row r="290" spans="1:9" ht="15">
      <c r="A290" s="18" t="s">
        <v>228</v>
      </c>
      <c r="B290" s="19" t="s">
        <v>135</v>
      </c>
      <c r="C290" s="20" t="s">
        <v>224</v>
      </c>
      <c r="D290" s="20" t="s">
        <v>27</v>
      </c>
      <c r="E290" s="20" t="s">
        <v>227</v>
      </c>
      <c r="F290" s="20" t="s">
        <v>229</v>
      </c>
      <c r="G290" s="21">
        <v>0</v>
      </c>
      <c r="H290" s="21">
        <v>93448</v>
      </c>
      <c r="I290" s="22">
        <v>100000</v>
      </c>
    </row>
    <row r="291" spans="1:9" ht="14.25">
      <c r="A291" s="32" t="s">
        <v>328</v>
      </c>
      <c r="B291" s="33" t="s">
        <v>135</v>
      </c>
      <c r="C291" s="34" t="s">
        <v>230</v>
      </c>
      <c r="D291" s="34" t="s">
        <v>17</v>
      </c>
      <c r="E291" s="34" t="s">
        <v>14</v>
      </c>
      <c r="F291" s="34" t="s">
        <v>14</v>
      </c>
      <c r="G291" s="35">
        <f>G292</f>
        <v>0</v>
      </c>
      <c r="H291" s="35">
        <f t="shared" ref="H291:I293" si="7">H292</f>
        <v>16943000</v>
      </c>
      <c r="I291" s="36">
        <f t="shared" si="7"/>
        <v>42035881</v>
      </c>
    </row>
    <row r="292" spans="1:9" ht="14.25">
      <c r="A292" s="32" t="s">
        <v>231</v>
      </c>
      <c r="B292" s="33" t="s">
        <v>135</v>
      </c>
      <c r="C292" s="34" t="s">
        <v>230</v>
      </c>
      <c r="D292" s="34" t="s">
        <v>230</v>
      </c>
      <c r="E292" s="34" t="s">
        <v>14</v>
      </c>
      <c r="F292" s="34" t="s">
        <v>14</v>
      </c>
      <c r="G292" s="35">
        <f>G293</f>
        <v>0</v>
      </c>
      <c r="H292" s="35">
        <f t="shared" si="7"/>
        <v>16943000</v>
      </c>
      <c r="I292" s="36">
        <f t="shared" si="7"/>
        <v>42035881</v>
      </c>
    </row>
    <row r="293" spans="1:9" ht="15">
      <c r="A293" s="18" t="s">
        <v>231</v>
      </c>
      <c r="B293" s="19" t="s">
        <v>135</v>
      </c>
      <c r="C293" s="20" t="s">
        <v>230</v>
      </c>
      <c r="D293" s="20" t="s">
        <v>230</v>
      </c>
      <c r="E293" s="20" t="s">
        <v>232</v>
      </c>
      <c r="F293" s="20" t="s">
        <v>14</v>
      </c>
      <c r="G293" s="21">
        <f>G294</f>
        <v>0</v>
      </c>
      <c r="H293" s="21">
        <f t="shared" si="7"/>
        <v>16943000</v>
      </c>
      <c r="I293" s="22">
        <f t="shared" si="7"/>
        <v>42035881</v>
      </c>
    </row>
    <row r="294" spans="1:9" ht="15">
      <c r="A294" s="18" t="s">
        <v>231</v>
      </c>
      <c r="B294" s="19" t="s">
        <v>135</v>
      </c>
      <c r="C294" s="20" t="s">
        <v>230</v>
      </c>
      <c r="D294" s="20" t="s">
        <v>230</v>
      </c>
      <c r="E294" s="20" t="s">
        <v>232</v>
      </c>
      <c r="F294" s="20" t="s">
        <v>233</v>
      </c>
      <c r="G294" s="21">
        <v>0</v>
      </c>
      <c r="H294" s="21">
        <v>16943000</v>
      </c>
      <c r="I294" s="22">
        <f>60035881-18000000</f>
        <v>42035881</v>
      </c>
    </row>
    <row r="295" spans="1:9" ht="28.5">
      <c r="A295" s="32" t="s">
        <v>234</v>
      </c>
      <c r="B295" s="33" t="s">
        <v>235</v>
      </c>
      <c r="C295" s="34" t="s">
        <v>14</v>
      </c>
      <c r="D295" s="34" t="s">
        <v>14</v>
      </c>
      <c r="E295" s="34" t="s">
        <v>14</v>
      </c>
      <c r="F295" s="34" t="s">
        <v>14</v>
      </c>
      <c r="G295" s="35">
        <f>G296+G353+G366+G389+G393+G401</f>
        <v>281540715</v>
      </c>
      <c r="H295" s="35">
        <f>H296+H353+H366+H389+H393+H401</f>
        <v>208220926</v>
      </c>
      <c r="I295" s="36">
        <f>I296+I353+I366+I389+I393+I401</f>
        <v>168137282</v>
      </c>
    </row>
    <row r="296" spans="1:9" ht="14.25">
      <c r="A296" s="32" t="s">
        <v>155</v>
      </c>
      <c r="B296" s="33" t="s">
        <v>235</v>
      </c>
      <c r="C296" s="34" t="s">
        <v>27</v>
      </c>
      <c r="D296" s="34" t="s">
        <v>17</v>
      </c>
      <c r="E296" s="34" t="s">
        <v>14</v>
      </c>
      <c r="F296" s="34" t="s">
        <v>14</v>
      </c>
      <c r="G296" s="35">
        <f>G297+G300+G308+G339+G346+G349</f>
        <v>64493752</v>
      </c>
      <c r="H296" s="35">
        <f>H297+H300+H308+H339+H346+H349</f>
        <v>65277352</v>
      </c>
      <c r="I296" s="36">
        <f>I297+I300+I308+I339+I346+I349</f>
        <v>65674952</v>
      </c>
    </row>
    <row r="297" spans="1:9" ht="42.75">
      <c r="A297" s="32" t="s">
        <v>236</v>
      </c>
      <c r="B297" s="33" t="s">
        <v>235</v>
      </c>
      <c r="C297" s="34" t="s">
        <v>27</v>
      </c>
      <c r="D297" s="34" t="s">
        <v>46</v>
      </c>
      <c r="E297" s="34" t="s">
        <v>14</v>
      </c>
      <c r="F297" s="34" t="s">
        <v>14</v>
      </c>
      <c r="G297" s="35">
        <f t="shared" ref="G297:I298" si="8">G298</f>
        <v>1687597</v>
      </c>
      <c r="H297" s="35">
        <f t="shared" si="8"/>
        <v>1687597</v>
      </c>
      <c r="I297" s="36">
        <f t="shared" si="8"/>
        <v>1687597</v>
      </c>
    </row>
    <row r="298" spans="1:9" ht="15">
      <c r="A298" s="18" t="s">
        <v>237</v>
      </c>
      <c r="B298" s="19" t="s">
        <v>235</v>
      </c>
      <c r="C298" s="20" t="s">
        <v>27</v>
      </c>
      <c r="D298" s="20" t="s">
        <v>46</v>
      </c>
      <c r="E298" s="20" t="s">
        <v>238</v>
      </c>
      <c r="F298" s="20" t="s">
        <v>14</v>
      </c>
      <c r="G298" s="21">
        <f t="shared" si="8"/>
        <v>1687597</v>
      </c>
      <c r="H298" s="21">
        <f t="shared" si="8"/>
        <v>1687597</v>
      </c>
      <c r="I298" s="22">
        <f t="shared" si="8"/>
        <v>1687597</v>
      </c>
    </row>
    <row r="299" spans="1:9" ht="33.75" customHeight="1">
      <c r="A299" s="18" t="s">
        <v>160</v>
      </c>
      <c r="B299" s="19" t="s">
        <v>235</v>
      </c>
      <c r="C299" s="20" t="s">
        <v>27</v>
      </c>
      <c r="D299" s="20" t="s">
        <v>46</v>
      </c>
      <c r="E299" s="20" t="s">
        <v>238</v>
      </c>
      <c r="F299" s="20" t="s">
        <v>161</v>
      </c>
      <c r="G299" s="21">
        <v>1687597</v>
      </c>
      <c r="H299" s="21">
        <v>1687597</v>
      </c>
      <c r="I299" s="22">
        <v>1687597</v>
      </c>
    </row>
    <row r="300" spans="1:9" ht="57">
      <c r="A300" s="32" t="s">
        <v>239</v>
      </c>
      <c r="B300" s="33" t="s">
        <v>235</v>
      </c>
      <c r="C300" s="34" t="s">
        <v>27</v>
      </c>
      <c r="D300" s="34" t="s">
        <v>63</v>
      </c>
      <c r="E300" s="34" t="s">
        <v>14</v>
      </c>
      <c r="F300" s="34" t="s">
        <v>14</v>
      </c>
      <c r="G300" s="35">
        <f>G301+G303+G306</f>
        <v>1449992</v>
      </c>
      <c r="H300" s="35">
        <f>H301+H303+H306</f>
        <v>1449992</v>
      </c>
      <c r="I300" s="36">
        <f>I301+I303+I306</f>
        <v>1449992</v>
      </c>
    </row>
    <row r="301" spans="1:9" ht="30">
      <c r="A301" s="18" t="s">
        <v>158</v>
      </c>
      <c r="B301" s="19" t="s">
        <v>235</v>
      </c>
      <c r="C301" s="20" t="s">
        <v>27</v>
      </c>
      <c r="D301" s="20" t="s">
        <v>63</v>
      </c>
      <c r="E301" s="20" t="s">
        <v>159</v>
      </c>
      <c r="F301" s="20" t="s">
        <v>14</v>
      </c>
      <c r="G301" s="21">
        <f>G302</f>
        <v>306545</v>
      </c>
      <c r="H301" s="21">
        <f>H302</f>
        <v>306545</v>
      </c>
      <c r="I301" s="22">
        <f>I302</f>
        <v>306545</v>
      </c>
    </row>
    <row r="302" spans="1:9" ht="35.25" customHeight="1">
      <c r="A302" s="18" t="s">
        <v>160</v>
      </c>
      <c r="B302" s="19" t="s">
        <v>235</v>
      </c>
      <c r="C302" s="20" t="s">
        <v>27</v>
      </c>
      <c r="D302" s="20" t="s">
        <v>63</v>
      </c>
      <c r="E302" s="20" t="s">
        <v>159</v>
      </c>
      <c r="F302" s="20" t="s">
        <v>161</v>
      </c>
      <c r="G302" s="21">
        <v>306545</v>
      </c>
      <c r="H302" s="21">
        <v>306545</v>
      </c>
      <c r="I302" s="22">
        <v>306545</v>
      </c>
    </row>
    <row r="303" spans="1:9" ht="30">
      <c r="A303" s="18" t="s">
        <v>164</v>
      </c>
      <c r="B303" s="19" t="s">
        <v>235</v>
      </c>
      <c r="C303" s="20" t="s">
        <v>27</v>
      </c>
      <c r="D303" s="20" t="s">
        <v>63</v>
      </c>
      <c r="E303" s="20" t="s">
        <v>165</v>
      </c>
      <c r="F303" s="20" t="s">
        <v>14</v>
      </c>
      <c r="G303" s="21">
        <f>G304+G305</f>
        <v>32401</v>
      </c>
      <c r="H303" s="21">
        <f>H304+H305</f>
        <v>32401</v>
      </c>
      <c r="I303" s="22">
        <f>I304+I305</f>
        <v>32401</v>
      </c>
    </row>
    <row r="304" spans="1:9" ht="30">
      <c r="A304" s="18" t="s">
        <v>76</v>
      </c>
      <c r="B304" s="19" t="s">
        <v>235</v>
      </c>
      <c r="C304" s="20" t="s">
        <v>27</v>
      </c>
      <c r="D304" s="20" t="s">
        <v>63</v>
      </c>
      <c r="E304" s="20" t="s">
        <v>165</v>
      </c>
      <c r="F304" s="20" t="s">
        <v>77</v>
      </c>
      <c r="G304" s="21">
        <v>11220</v>
      </c>
      <c r="H304" s="21">
        <v>11220</v>
      </c>
      <c r="I304" s="22">
        <v>11220</v>
      </c>
    </row>
    <row r="305" spans="1:9" ht="30">
      <c r="A305" s="18" t="s">
        <v>43</v>
      </c>
      <c r="B305" s="19" t="s">
        <v>235</v>
      </c>
      <c r="C305" s="20" t="s">
        <v>27</v>
      </c>
      <c r="D305" s="20" t="s">
        <v>63</v>
      </c>
      <c r="E305" s="20" t="s">
        <v>165</v>
      </c>
      <c r="F305" s="20" t="s">
        <v>44</v>
      </c>
      <c r="G305" s="21">
        <v>21181</v>
      </c>
      <c r="H305" s="21">
        <v>21181</v>
      </c>
      <c r="I305" s="22">
        <v>21181</v>
      </c>
    </row>
    <row r="306" spans="1:9" ht="30">
      <c r="A306" s="18" t="s">
        <v>240</v>
      </c>
      <c r="B306" s="19" t="s">
        <v>235</v>
      </c>
      <c r="C306" s="20" t="s">
        <v>27</v>
      </c>
      <c r="D306" s="20" t="s">
        <v>63</v>
      </c>
      <c r="E306" s="20" t="s">
        <v>241</v>
      </c>
      <c r="F306" s="20" t="s">
        <v>14</v>
      </c>
      <c r="G306" s="21">
        <f>G307</f>
        <v>1111046</v>
      </c>
      <c r="H306" s="21">
        <f>H307</f>
        <v>1111046</v>
      </c>
      <c r="I306" s="22">
        <f>I307</f>
        <v>1111046</v>
      </c>
    </row>
    <row r="307" spans="1:9" ht="31.5" customHeight="1">
      <c r="A307" s="18" t="s">
        <v>160</v>
      </c>
      <c r="B307" s="19" t="s">
        <v>235</v>
      </c>
      <c r="C307" s="20" t="s">
        <v>27</v>
      </c>
      <c r="D307" s="20" t="s">
        <v>63</v>
      </c>
      <c r="E307" s="20" t="s">
        <v>241</v>
      </c>
      <c r="F307" s="20" t="s">
        <v>161</v>
      </c>
      <c r="G307" s="21">
        <v>1111046</v>
      </c>
      <c r="H307" s="21">
        <v>1111046</v>
      </c>
      <c r="I307" s="22">
        <v>1111046</v>
      </c>
    </row>
    <row r="308" spans="1:9" ht="57">
      <c r="A308" s="32" t="s">
        <v>242</v>
      </c>
      <c r="B308" s="33" t="s">
        <v>235</v>
      </c>
      <c r="C308" s="34" t="s">
        <v>27</v>
      </c>
      <c r="D308" s="34" t="s">
        <v>16</v>
      </c>
      <c r="E308" s="34" t="s">
        <v>14</v>
      </c>
      <c r="F308" s="34" t="s">
        <v>14</v>
      </c>
      <c r="G308" s="35">
        <f>G309+G312+G317+G322+G327+G332+G335</f>
        <v>54090071</v>
      </c>
      <c r="H308" s="35">
        <f>H309+H312+H317+H322+H327+H332+H335</f>
        <v>54873671</v>
      </c>
      <c r="I308" s="36">
        <f>I309+I312+I317+I322+I327+I332+I335</f>
        <v>55271271</v>
      </c>
    </row>
    <row r="309" spans="1:9" ht="30">
      <c r="A309" s="18" t="s">
        <v>158</v>
      </c>
      <c r="B309" s="19" t="s">
        <v>235</v>
      </c>
      <c r="C309" s="20" t="s">
        <v>27</v>
      </c>
      <c r="D309" s="20" t="s">
        <v>16</v>
      </c>
      <c r="E309" s="20" t="s">
        <v>159</v>
      </c>
      <c r="F309" s="20" t="s">
        <v>14</v>
      </c>
      <c r="G309" s="21">
        <f>G310+G311</f>
        <v>38672196</v>
      </c>
      <c r="H309" s="21">
        <f>H310+H311</f>
        <v>38672196</v>
      </c>
      <c r="I309" s="22">
        <f>I310+I311</f>
        <v>38672196</v>
      </c>
    </row>
    <row r="310" spans="1:9" ht="36" customHeight="1">
      <c r="A310" s="18" t="s">
        <v>160</v>
      </c>
      <c r="B310" s="19" t="s">
        <v>235</v>
      </c>
      <c r="C310" s="20" t="s">
        <v>27</v>
      </c>
      <c r="D310" s="20" t="s">
        <v>16</v>
      </c>
      <c r="E310" s="20" t="s">
        <v>159</v>
      </c>
      <c r="F310" s="20" t="s">
        <v>161</v>
      </c>
      <c r="G310" s="21">
        <v>38638296</v>
      </c>
      <c r="H310" s="21">
        <v>38638296</v>
      </c>
      <c r="I310" s="22">
        <v>38638296</v>
      </c>
    </row>
    <row r="311" spans="1:9" ht="30">
      <c r="A311" s="18" t="s">
        <v>162</v>
      </c>
      <c r="B311" s="19" t="s">
        <v>235</v>
      </c>
      <c r="C311" s="20" t="s">
        <v>27</v>
      </c>
      <c r="D311" s="20" t="s">
        <v>16</v>
      </c>
      <c r="E311" s="20" t="s">
        <v>159</v>
      </c>
      <c r="F311" s="20" t="s">
        <v>163</v>
      </c>
      <c r="G311" s="21">
        <v>33900</v>
      </c>
      <c r="H311" s="21">
        <v>33900</v>
      </c>
      <c r="I311" s="22">
        <v>33900</v>
      </c>
    </row>
    <row r="312" spans="1:9" ht="30">
      <c r="A312" s="18" t="s">
        <v>164</v>
      </c>
      <c r="B312" s="19" t="s">
        <v>235</v>
      </c>
      <c r="C312" s="20" t="s">
        <v>27</v>
      </c>
      <c r="D312" s="20" t="s">
        <v>16</v>
      </c>
      <c r="E312" s="20" t="s">
        <v>165</v>
      </c>
      <c r="F312" s="20" t="s">
        <v>14</v>
      </c>
      <c r="G312" s="21">
        <f>G313+G314+G315+G316</f>
        <v>10734675</v>
      </c>
      <c r="H312" s="21">
        <f>H313+H314+H315+H316</f>
        <v>10234675</v>
      </c>
      <c r="I312" s="22">
        <f>I313+I314+I315+I316</f>
        <v>10234675</v>
      </c>
    </row>
    <row r="313" spans="1:9" ht="30">
      <c r="A313" s="18" t="s">
        <v>76</v>
      </c>
      <c r="B313" s="19" t="s">
        <v>235</v>
      </c>
      <c r="C313" s="20" t="s">
        <v>27</v>
      </c>
      <c r="D313" s="20" t="s">
        <v>16</v>
      </c>
      <c r="E313" s="20" t="s">
        <v>165</v>
      </c>
      <c r="F313" s="20" t="s">
        <v>77</v>
      </c>
      <c r="G313" s="21">
        <v>1768934</v>
      </c>
      <c r="H313" s="21">
        <v>1768934</v>
      </c>
      <c r="I313" s="22">
        <v>1768934</v>
      </c>
    </row>
    <row r="314" spans="1:9" ht="30">
      <c r="A314" s="18" t="s">
        <v>43</v>
      </c>
      <c r="B314" s="19" t="s">
        <v>235</v>
      </c>
      <c r="C314" s="20" t="s">
        <v>27</v>
      </c>
      <c r="D314" s="20" t="s">
        <v>16</v>
      </c>
      <c r="E314" s="20" t="s">
        <v>165</v>
      </c>
      <c r="F314" s="20" t="s">
        <v>44</v>
      </c>
      <c r="G314" s="21">
        <v>8817791</v>
      </c>
      <c r="H314" s="21">
        <v>8317791</v>
      </c>
      <c r="I314" s="22">
        <v>8317791</v>
      </c>
    </row>
    <row r="315" spans="1:9" ht="24.75" customHeight="1">
      <c r="A315" s="18" t="s">
        <v>58</v>
      </c>
      <c r="B315" s="19" t="s">
        <v>235</v>
      </c>
      <c r="C315" s="20" t="s">
        <v>27</v>
      </c>
      <c r="D315" s="20" t="s">
        <v>16</v>
      </c>
      <c r="E315" s="20" t="s">
        <v>165</v>
      </c>
      <c r="F315" s="20" t="s">
        <v>59</v>
      </c>
      <c r="G315" s="21">
        <v>102350</v>
      </c>
      <c r="H315" s="21">
        <v>102350</v>
      </c>
      <c r="I315" s="22">
        <v>102350</v>
      </c>
    </row>
    <row r="316" spans="1:9" ht="15">
      <c r="A316" s="18" t="s">
        <v>78</v>
      </c>
      <c r="B316" s="19" t="s">
        <v>235</v>
      </c>
      <c r="C316" s="20" t="s">
        <v>27</v>
      </c>
      <c r="D316" s="20" t="s">
        <v>16</v>
      </c>
      <c r="E316" s="20" t="s">
        <v>165</v>
      </c>
      <c r="F316" s="20" t="s">
        <v>79</v>
      </c>
      <c r="G316" s="21">
        <v>45600</v>
      </c>
      <c r="H316" s="21">
        <v>45600</v>
      </c>
      <c r="I316" s="22">
        <v>45600</v>
      </c>
    </row>
    <row r="317" spans="1:9" ht="30">
      <c r="A317" s="18" t="s">
        <v>243</v>
      </c>
      <c r="B317" s="19" t="s">
        <v>235</v>
      </c>
      <c r="C317" s="20" t="s">
        <v>27</v>
      </c>
      <c r="D317" s="20" t="s">
        <v>16</v>
      </c>
      <c r="E317" s="20" t="s">
        <v>244</v>
      </c>
      <c r="F317" s="20" t="s">
        <v>14</v>
      </c>
      <c r="G317" s="21">
        <f>G318+G319+G320+G321</f>
        <v>629200</v>
      </c>
      <c r="H317" s="21">
        <f>H318+H319+H320+H321</f>
        <v>629200</v>
      </c>
      <c r="I317" s="22">
        <f>I318+I319+I320+I321</f>
        <v>629200</v>
      </c>
    </row>
    <row r="318" spans="1:9" ht="30" customHeight="1">
      <c r="A318" s="18" t="s">
        <v>160</v>
      </c>
      <c r="B318" s="19" t="s">
        <v>235</v>
      </c>
      <c r="C318" s="20" t="s">
        <v>27</v>
      </c>
      <c r="D318" s="20" t="s">
        <v>16</v>
      </c>
      <c r="E318" s="20" t="s">
        <v>244</v>
      </c>
      <c r="F318" s="20" t="s">
        <v>161</v>
      </c>
      <c r="G318" s="21">
        <v>553180</v>
      </c>
      <c r="H318" s="21">
        <v>553180</v>
      </c>
      <c r="I318" s="22">
        <v>553180</v>
      </c>
    </row>
    <row r="319" spans="1:9" ht="30">
      <c r="A319" s="18" t="s">
        <v>162</v>
      </c>
      <c r="B319" s="19" t="s">
        <v>235</v>
      </c>
      <c r="C319" s="20" t="s">
        <v>27</v>
      </c>
      <c r="D319" s="20" t="s">
        <v>16</v>
      </c>
      <c r="E319" s="20" t="s">
        <v>244</v>
      </c>
      <c r="F319" s="20" t="s">
        <v>163</v>
      </c>
      <c r="G319" s="21">
        <v>3400</v>
      </c>
      <c r="H319" s="21">
        <v>3400</v>
      </c>
      <c r="I319" s="22">
        <v>3400</v>
      </c>
    </row>
    <row r="320" spans="1:9" ht="30">
      <c r="A320" s="18" t="s">
        <v>76</v>
      </c>
      <c r="B320" s="19" t="s">
        <v>235</v>
      </c>
      <c r="C320" s="20" t="s">
        <v>27</v>
      </c>
      <c r="D320" s="20" t="s">
        <v>16</v>
      </c>
      <c r="E320" s="20" t="s">
        <v>244</v>
      </c>
      <c r="F320" s="20" t="s">
        <v>77</v>
      </c>
      <c r="G320" s="21">
        <v>15000</v>
      </c>
      <c r="H320" s="21">
        <v>15000</v>
      </c>
      <c r="I320" s="22">
        <v>15000</v>
      </c>
    </row>
    <row r="321" spans="1:9" ht="30">
      <c r="A321" s="18" t="s">
        <v>43</v>
      </c>
      <c r="B321" s="19" t="s">
        <v>235</v>
      </c>
      <c r="C321" s="20" t="s">
        <v>27</v>
      </c>
      <c r="D321" s="20" t="s">
        <v>16</v>
      </c>
      <c r="E321" s="20" t="s">
        <v>244</v>
      </c>
      <c r="F321" s="20" t="s">
        <v>44</v>
      </c>
      <c r="G321" s="21">
        <v>57620</v>
      </c>
      <c r="H321" s="21">
        <v>57620</v>
      </c>
      <c r="I321" s="22">
        <v>57620</v>
      </c>
    </row>
    <row r="322" spans="1:9" ht="30">
      <c r="A322" s="18" t="s">
        <v>245</v>
      </c>
      <c r="B322" s="19" t="s">
        <v>235</v>
      </c>
      <c r="C322" s="20" t="s">
        <v>27</v>
      </c>
      <c r="D322" s="20" t="s">
        <v>16</v>
      </c>
      <c r="E322" s="20" t="s">
        <v>246</v>
      </c>
      <c r="F322" s="20" t="s">
        <v>14</v>
      </c>
      <c r="G322" s="21">
        <f>G323+G324+G325+G326</f>
        <v>2148600</v>
      </c>
      <c r="H322" s="21">
        <f>H323+H324+H325+H326</f>
        <v>2148600</v>
      </c>
      <c r="I322" s="22">
        <f>I323+I324+I325+I326</f>
        <v>2148600</v>
      </c>
    </row>
    <row r="323" spans="1:9" ht="28.5" customHeight="1">
      <c r="A323" s="18" t="s">
        <v>160</v>
      </c>
      <c r="B323" s="19" t="s">
        <v>235</v>
      </c>
      <c r="C323" s="20" t="s">
        <v>27</v>
      </c>
      <c r="D323" s="20" t="s">
        <v>16</v>
      </c>
      <c r="E323" s="20" t="s">
        <v>246</v>
      </c>
      <c r="F323" s="20" t="s">
        <v>161</v>
      </c>
      <c r="G323" s="21">
        <v>1555012</v>
      </c>
      <c r="H323" s="21">
        <v>1555012</v>
      </c>
      <c r="I323" s="22">
        <v>1555012</v>
      </c>
    </row>
    <row r="324" spans="1:9" ht="30">
      <c r="A324" s="18" t="s">
        <v>162</v>
      </c>
      <c r="B324" s="19" t="s">
        <v>235</v>
      </c>
      <c r="C324" s="20" t="s">
        <v>27</v>
      </c>
      <c r="D324" s="20" t="s">
        <v>16</v>
      </c>
      <c r="E324" s="20" t="s">
        <v>246</v>
      </c>
      <c r="F324" s="20" t="s">
        <v>163</v>
      </c>
      <c r="G324" s="21">
        <v>30000</v>
      </c>
      <c r="H324" s="21">
        <v>30000</v>
      </c>
      <c r="I324" s="22">
        <v>30000</v>
      </c>
    </row>
    <row r="325" spans="1:9" ht="30">
      <c r="A325" s="18" t="s">
        <v>76</v>
      </c>
      <c r="B325" s="19" t="s">
        <v>235</v>
      </c>
      <c r="C325" s="20" t="s">
        <v>27</v>
      </c>
      <c r="D325" s="20" t="s">
        <v>16</v>
      </c>
      <c r="E325" s="20" t="s">
        <v>246</v>
      </c>
      <c r="F325" s="20" t="s">
        <v>77</v>
      </c>
      <c r="G325" s="21">
        <v>182000</v>
      </c>
      <c r="H325" s="21">
        <v>182000</v>
      </c>
      <c r="I325" s="22">
        <v>182000</v>
      </c>
    </row>
    <row r="326" spans="1:9" ht="30">
      <c r="A326" s="18" t="s">
        <v>43</v>
      </c>
      <c r="B326" s="19" t="s">
        <v>235</v>
      </c>
      <c r="C326" s="20" t="s">
        <v>27</v>
      </c>
      <c r="D326" s="20" t="s">
        <v>16</v>
      </c>
      <c r="E326" s="20" t="s">
        <v>246</v>
      </c>
      <c r="F326" s="20" t="s">
        <v>44</v>
      </c>
      <c r="G326" s="21">
        <v>381588</v>
      </c>
      <c r="H326" s="21">
        <v>381588</v>
      </c>
      <c r="I326" s="22">
        <v>381588</v>
      </c>
    </row>
    <row r="327" spans="1:9" ht="45">
      <c r="A327" s="18" t="s">
        <v>202</v>
      </c>
      <c r="B327" s="19" t="s">
        <v>235</v>
      </c>
      <c r="C327" s="20" t="s">
        <v>27</v>
      </c>
      <c r="D327" s="20" t="s">
        <v>16</v>
      </c>
      <c r="E327" s="20" t="s">
        <v>203</v>
      </c>
      <c r="F327" s="20" t="s">
        <v>14</v>
      </c>
      <c r="G327" s="21">
        <f>G328+G329+G330+G331</f>
        <v>1624800</v>
      </c>
      <c r="H327" s="21">
        <f>H328+H329+H330+H331</f>
        <v>2908400</v>
      </c>
      <c r="I327" s="22">
        <f>I328+I329+I330+I331</f>
        <v>3306000</v>
      </c>
    </row>
    <row r="328" spans="1:9" ht="45">
      <c r="A328" s="18" t="s">
        <v>160</v>
      </c>
      <c r="B328" s="19" t="s">
        <v>235</v>
      </c>
      <c r="C328" s="20" t="s">
        <v>27</v>
      </c>
      <c r="D328" s="20" t="s">
        <v>16</v>
      </c>
      <c r="E328" s="20" t="s">
        <v>203</v>
      </c>
      <c r="F328" s="20" t="s">
        <v>161</v>
      </c>
      <c r="G328" s="21">
        <v>1364830</v>
      </c>
      <c r="H328" s="21">
        <v>2448502</v>
      </c>
      <c r="I328" s="22">
        <v>2783252</v>
      </c>
    </row>
    <row r="329" spans="1:9" ht="30">
      <c r="A329" s="18" t="s">
        <v>162</v>
      </c>
      <c r="B329" s="19" t="s">
        <v>235</v>
      </c>
      <c r="C329" s="20" t="s">
        <v>27</v>
      </c>
      <c r="D329" s="20" t="s">
        <v>16</v>
      </c>
      <c r="E329" s="20" t="s">
        <v>203</v>
      </c>
      <c r="F329" s="20" t="s">
        <v>163</v>
      </c>
      <c r="G329" s="21">
        <v>4500</v>
      </c>
      <c r="H329" s="21">
        <v>6000</v>
      </c>
      <c r="I329" s="22">
        <v>7000</v>
      </c>
    </row>
    <row r="330" spans="1:9" ht="30">
      <c r="A330" s="18" t="s">
        <v>76</v>
      </c>
      <c r="B330" s="19" t="s">
        <v>235</v>
      </c>
      <c r="C330" s="20" t="s">
        <v>27</v>
      </c>
      <c r="D330" s="20" t="s">
        <v>16</v>
      </c>
      <c r="E330" s="20" t="s">
        <v>203</v>
      </c>
      <c r="F330" s="20" t="s">
        <v>77</v>
      </c>
      <c r="G330" s="21">
        <v>23000</v>
      </c>
      <c r="H330" s="21">
        <v>64000</v>
      </c>
      <c r="I330" s="22">
        <v>95000</v>
      </c>
    </row>
    <row r="331" spans="1:9" ht="30">
      <c r="A331" s="18" t="s">
        <v>43</v>
      </c>
      <c r="B331" s="19" t="s">
        <v>235</v>
      </c>
      <c r="C331" s="20" t="s">
        <v>27</v>
      </c>
      <c r="D331" s="20" t="s">
        <v>16</v>
      </c>
      <c r="E331" s="20" t="s">
        <v>203</v>
      </c>
      <c r="F331" s="20" t="s">
        <v>44</v>
      </c>
      <c r="G331" s="21">
        <v>232470</v>
      </c>
      <c r="H331" s="21">
        <v>389898</v>
      </c>
      <c r="I331" s="22">
        <v>420748</v>
      </c>
    </row>
    <row r="332" spans="1:9" ht="45">
      <c r="A332" s="18" t="s">
        <v>247</v>
      </c>
      <c r="B332" s="19" t="s">
        <v>235</v>
      </c>
      <c r="C332" s="20" t="s">
        <v>27</v>
      </c>
      <c r="D332" s="20" t="s">
        <v>16</v>
      </c>
      <c r="E332" s="20" t="s">
        <v>248</v>
      </c>
      <c r="F332" s="20" t="s">
        <v>14</v>
      </c>
      <c r="G332" s="21">
        <f>G333+G334</f>
        <v>2300</v>
      </c>
      <c r="H332" s="21">
        <f>H333+H334</f>
        <v>2300</v>
      </c>
      <c r="I332" s="22">
        <f>I333+I334</f>
        <v>2300</v>
      </c>
    </row>
    <row r="333" spans="1:9" ht="45">
      <c r="A333" s="18" t="s">
        <v>160</v>
      </c>
      <c r="B333" s="19" t="s">
        <v>235</v>
      </c>
      <c r="C333" s="20" t="s">
        <v>27</v>
      </c>
      <c r="D333" s="20" t="s">
        <v>16</v>
      </c>
      <c r="E333" s="20" t="s">
        <v>248</v>
      </c>
      <c r="F333" s="20" t="s">
        <v>161</v>
      </c>
      <c r="G333" s="21">
        <v>2188</v>
      </c>
      <c r="H333" s="21">
        <v>2188</v>
      </c>
      <c r="I333" s="22">
        <v>2188</v>
      </c>
    </row>
    <row r="334" spans="1:9" ht="30">
      <c r="A334" s="18" t="s">
        <v>43</v>
      </c>
      <c r="B334" s="19" t="s">
        <v>235</v>
      </c>
      <c r="C334" s="20" t="s">
        <v>27</v>
      </c>
      <c r="D334" s="20" t="s">
        <v>16</v>
      </c>
      <c r="E334" s="20" t="s">
        <v>248</v>
      </c>
      <c r="F334" s="20" t="s">
        <v>44</v>
      </c>
      <c r="G334" s="21">
        <v>112</v>
      </c>
      <c r="H334" s="21">
        <v>112</v>
      </c>
      <c r="I334" s="22">
        <v>112</v>
      </c>
    </row>
    <row r="335" spans="1:9" ht="45">
      <c r="A335" s="18" t="s">
        <v>249</v>
      </c>
      <c r="B335" s="19" t="s">
        <v>235</v>
      </c>
      <c r="C335" s="20" t="s">
        <v>27</v>
      </c>
      <c r="D335" s="20" t="s">
        <v>16</v>
      </c>
      <c r="E335" s="20" t="s">
        <v>250</v>
      </c>
      <c r="F335" s="20" t="s">
        <v>14</v>
      </c>
      <c r="G335" s="21">
        <f>G336+G337+G338</f>
        <v>278300</v>
      </c>
      <c r="H335" s="21">
        <f>H336+H337+H338</f>
        <v>278300</v>
      </c>
      <c r="I335" s="22">
        <f>I336+I337+I338</f>
        <v>278300</v>
      </c>
    </row>
    <row r="336" spans="1:9" ht="45">
      <c r="A336" s="18" t="s">
        <v>160</v>
      </c>
      <c r="B336" s="19" t="s">
        <v>235</v>
      </c>
      <c r="C336" s="20" t="s">
        <v>27</v>
      </c>
      <c r="D336" s="20" t="s">
        <v>16</v>
      </c>
      <c r="E336" s="20" t="s">
        <v>250</v>
      </c>
      <c r="F336" s="20" t="s">
        <v>161</v>
      </c>
      <c r="G336" s="21">
        <v>222641</v>
      </c>
      <c r="H336" s="21">
        <v>222641</v>
      </c>
      <c r="I336" s="22">
        <v>222641</v>
      </c>
    </row>
    <row r="337" spans="1:9" ht="30">
      <c r="A337" s="18" t="s">
        <v>76</v>
      </c>
      <c r="B337" s="19" t="s">
        <v>235</v>
      </c>
      <c r="C337" s="20" t="s">
        <v>27</v>
      </c>
      <c r="D337" s="20" t="s">
        <v>16</v>
      </c>
      <c r="E337" s="20" t="s">
        <v>250</v>
      </c>
      <c r="F337" s="20" t="s">
        <v>77</v>
      </c>
      <c r="G337" s="21">
        <v>30000</v>
      </c>
      <c r="H337" s="21">
        <v>30000</v>
      </c>
      <c r="I337" s="22">
        <v>30000</v>
      </c>
    </row>
    <row r="338" spans="1:9" ht="30">
      <c r="A338" s="18" t="s">
        <v>43</v>
      </c>
      <c r="B338" s="19" t="s">
        <v>235</v>
      </c>
      <c r="C338" s="20" t="s">
        <v>27</v>
      </c>
      <c r="D338" s="20" t="s">
        <v>16</v>
      </c>
      <c r="E338" s="20" t="s">
        <v>250</v>
      </c>
      <c r="F338" s="20" t="s">
        <v>44</v>
      </c>
      <c r="G338" s="21">
        <v>25659</v>
      </c>
      <c r="H338" s="21">
        <v>25659</v>
      </c>
      <c r="I338" s="22">
        <v>25659</v>
      </c>
    </row>
    <row r="339" spans="1:9" ht="42.75">
      <c r="A339" s="32" t="s">
        <v>156</v>
      </c>
      <c r="B339" s="33" t="s">
        <v>235</v>
      </c>
      <c r="C339" s="34" t="s">
        <v>27</v>
      </c>
      <c r="D339" s="34" t="s">
        <v>157</v>
      </c>
      <c r="E339" s="34" t="s">
        <v>14</v>
      </c>
      <c r="F339" s="34" t="s">
        <v>14</v>
      </c>
      <c r="G339" s="35">
        <f>G340+G343</f>
        <v>1649692</v>
      </c>
      <c r="H339" s="35">
        <f>H340+H343</f>
        <v>1649692</v>
      </c>
      <c r="I339" s="36">
        <f>I340+I343</f>
        <v>1649692</v>
      </c>
    </row>
    <row r="340" spans="1:9" ht="30">
      <c r="A340" s="18" t="s">
        <v>158</v>
      </c>
      <c r="B340" s="19" t="s">
        <v>235</v>
      </c>
      <c r="C340" s="20" t="s">
        <v>27</v>
      </c>
      <c r="D340" s="20" t="s">
        <v>157</v>
      </c>
      <c r="E340" s="20" t="s">
        <v>159</v>
      </c>
      <c r="F340" s="20" t="s">
        <v>14</v>
      </c>
      <c r="G340" s="21">
        <f>G341+G342</f>
        <v>1554328</v>
      </c>
      <c r="H340" s="21">
        <f>H341+H342</f>
        <v>1554328</v>
      </c>
      <c r="I340" s="22">
        <f>I341+I342</f>
        <v>1554328</v>
      </c>
    </row>
    <row r="341" spans="1:9" ht="34.5" customHeight="1">
      <c r="A341" s="18" t="s">
        <v>160</v>
      </c>
      <c r="B341" s="19" t="s">
        <v>235</v>
      </c>
      <c r="C341" s="20" t="s">
        <v>27</v>
      </c>
      <c r="D341" s="20" t="s">
        <v>157</v>
      </c>
      <c r="E341" s="20" t="s">
        <v>159</v>
      </c>
      <c r="F341" s="20" t="s">
        <v>161</v>
      </c>
      <c r="G341" s="21">
        <v>1548328</v>
      </c>
      <c r="H341" s="21">
        <v>1548328</v>
      </c>
      <c r="I341" s="22">
        <v>1548328</v>
      </c>
    </row>
    <row r="342" spans="1:9" ht="30">
      <c r="A342" s="18" t="s">
        <v>162</v>
      </c>
      <c r="B342" s="19" t="s">
        <v>235</v>
      </c>
      <c r="C342" s="20" t="s">
        <v>27</v>
      </c>
      <c r="D342" s="20" t="s">
        <v>157</v>
      </c>
      <c r="E342" s="20" t="s">
        <v>159</v>
      </c>
      <c r="F342" s="20" t="s">
        <v>163</v>
      </c>
      <c r="G342" s="21">
        <v>6000</v>
      </c>
      <c r="H342" s="21">
        <v>6000</v>
      </c>
      <c r="I342" s="22">
        <v>6000</v>
      </c>
    </row>
    <row r="343" spans="1:9" ht="30">
      <c r="A343" s="18" t="s">
        <v>164</v>
      </c>
      <c r="B343" s="19" t="s">
        <v>235</v>
      </c>
      <c r="C343" s="20" t="s">
        <v>27</v>
      </c>
      <c r="D343" s="20" t="s">
        <v>157</v>
      </c>
      <c r="E343" s="20" t="s">
        <v>165</v>
      </c>
      <c r="F343" s="20" t="s">
        <v>14</v>
      </c>
      <c r="G343" s="21">
        <f>G344+G345</f>
        <v>95364</v>
      </c>
      <c r="H343" s="21">
        <f>H344+H345</f>
        <v>95364</v>
      </c>
      <c r="I343" s="22">
        <f>I344+I345</f>
        <v>95364</v>
      </c>
    </row>
    <row r="344" spans="1:9" ht="30">
      <c r="A344" s="18" t="s">
        <v>76</v>
      </c>
      <c r="B344" s="19" t="s">
        <v>235</v>
      </c>
      <c r="C344" s="20" t="s">
        <v>27</v>
      </c>
      <c r="D344" s="20" t="s">
        <v>157</v>
      </c>
      <c r="E344" s="20" t="s">
        <v>165</v>
      </c>
      <c r="F344" s="20" t="s">
        <v>77</v>
      </c>
      <c r="G344" s="21">
        <v>45446</v>
      </c>
      <c r="H344" s="21">
        <v>45446</v>
      </c>
      <c r="I344" s="22">
        <v>45446</v>
      </c>
    </row>
    <row r="345" spans="1:9" ht="30">
      <c r="A345" s="18" t="s">
        <v>43</v>
      </c>
      <c r="B345" s="19" t="s">
        <v>235</v>
      </c>
      <c r="C345" s="20" t="s">
        <v>27</v>
      </c>
      <c r="D345" s="20" t="s">
        <v>157</v>
      </c>
      <c r="E345" s="20" t="s">
        <v>165</v>
      </c>
      <c r="F345" s="20" t="s">
        <v>44</v>
      </c>
      <c r="G345" s="21">
        <v>49918</v>
      </c>
      <c r="H345" s="21">
        <v>49918</v>
      </c>
      <c r="I345" s="22">
        <v>49918</v>
      </c>
    </row>
    <row r="346" spans="1:9" ht="14.25">
      <c r="A346" s="32" t="s">
        <v>251</v>
      </c>
      <c r="B346" s="33" t="s">
        <v>235</v>
      </c>
      <c r="C346" s="34" t="s">
        <v>27</v>
      </c>
      <c r="D346" s="34" t="s">
        <v>219</v>
      </c>
      <c r="E346" s="34" t="s">
        <v>14</v>
      </c>
      <c r="F346" s="34" t="s">
        <v>14</v>
      </c>
      <c r="G346" s="35">
        <f t="shared" ref="G346:I347" si="9">G347</f>
        <v>2500000</v>
      </c>
      <c r="H346" s="35">
        <f t="shared" si="9"/>
        <v>2500000</v>
      </c>
      <c r="I346" s="36">
        <f t="shared" si="9"/>
        <v>2500000</v>
      </c>
    </row>
    <row r="347" spans="1:9" ht="15">
      <c r="A347" s="18" t="s">
        <v>252</v>
      </c>
      <c r="B347" s="19" t="s">
        <v>235</v>
      </c>
      <c r="C347" s="20" t="s">
        <v>27</v>
      </c>
      <c r="D347" s="20" t="s">
        <v>219</v>
      </c>
      <c r="E347" s="20" t="s">
        <v>253</v>
      </c>
      <c r="F347" s="20" t="s">
        <v>14</v>
      </c>
      <c r="G347" s="21">
        <f t="shared" si="9"/>
        <v>2500000</v>
      </c>
      <c r="H347" s="21">
        <f t="shared" si="9"/>
        <v>2500000</v>
      </c>
      <c r="I347" s="22">
        <f t="shared" si="9"/>
        <v>2500000</v>
      </c>
    </row>
    <row r="348" spans="1:9" ht="15">
      <c r="A348" s="18" t="s">
        <v>254</v>
      </c>
      <c r="B348" s="19" t="s">
        <v>235</v>
      </c>
      <c r="C348" s="20" t="s">
        <v>27</v>
      </c>
      <c r="D348" s="20" t="s">
        <v>219</v>
      </c>
      <c r="E348" s="20" t="s">
        <v>253</v>
      </c>
      <c r="F348" s="20" t="s">
        <v>255</v>
      </c>
      <c r="G348" s="21">
        <v>2500000</v>
      </c>
      <c r="H348" s="21">
        <v>2500000</v>
      </c>
      <c r="I348" s="22">
        <v>2500000</v>
      </c>
    </row>
    <row r="349" spans="1:9" ht="14.25">
      <c r="A349" s="32" t="s">
        <v>256</v>
      </c>
      <c r="B349" s="33" t="s">
        <v>235</v>
      </c>
      <c r="C349" s="34" t="s">
        <v>27</v>
      </c>
      <c r="D349" s="34" t="s">
        <v>224</v>
      </c>
      <c r="E349" s="34" t="s">
        <v>14</v>
      </c>
      <c r="F349" s="34" t="s">
        <v>14</v>
      </c>
      <c r="G349" s="35">
        <f>G350</f>
        <v>3116400</v>
      </c>
      <c r="H349" s="35">
        <f>H350</f>
        <v>3116400</v>
      </c>
      <c r="I349" s="36">
        <f>I350</f>
        <v>3116400</v>
      </c>
    </row>
    <row r="350" spans="1:9" ht="30">
      <c r="A350" s="18" t="s">
        <v>164</v>
      </c>
      <c r="B350" s="19" t="s">
        <v>235</v>
      </c>
      <c r="C350" s="20" t="s">
        <v>27</v>
      </c>
      <c r="D350" s="20" t="s">
        <v>224</v>
      </c>
      <c r="E350" s="20" t="s">
        <v>165</v>
      </c>
      <c r="F350" s="20" t="s">
        <v>14</v>
      </c>
      <c r="G350" s="21">
        <f>G351+G352</f>
        <v>3116400</v>
      </c>
      <c r="H350" s="21">
        <f>H351+H352</f>
        <v>3116400</v>
      </c>
      <c r="I350" s="22">
        <f>I351+I352</f>
        <v>3116400</v>
      </c>
    </row>
    <row r="351" spans="1:9" ht="30">
      <c r="A351" s="18" t="s">
        <v>43</v>
      </c>
      <c r="B351" s="19" t="s">
        <v>235</v>
      </c>
      <c r="C351" s="20" t="s">
        <v>27</v>
      </c>
      <c r="D351" s="20" t="s">
        <v>224</v>
      </c>
      <c r="E351" s="20" t="s">
        <v>165</v>
      </c>
      <c r="F351" s="20" t="s">
        <v>44</v>
      </c>
      <c r="G351" s="21">
        <v>2421400</v>
      </c>
      <c r="H351" s="21">
        <v>2421400</v>
      </c>
      <c r="I351" s="22">
        <v>2421400</v>
      </c>
    </row>
    <row r="352" spans="1:9" ht="15">
      <c r="A352" s="18" t="s">
        <v>78</v>
      </c>
      <c r="B352" s="19" t="s">
        <v>235</v>
      </c>
      <c r="C352" s="20" t="s">
        <v>27</v>
      </c>
      <c r="D352" s="20" t="s">
        <v>224</v>
      </c>
      <c r="E352" s="20" t="s">
        <v>165</v>
      </c>
      <c r="F352" s="20" t="s">
        <v>79</v>
      </c>
      <c r="G352" s="21">
        <v>695000</v>
      </c>
      <c r="H352" s="21">
        <v>695000</v>
      </c>
      <c r="I352" s="22">
        <v>695000</v>
      </c>
    </row>
    <row r="353" spans="1:9" ht="14.25">
      <c r="A353" s="32" t="s">
        <v>15</v>
      </c>
      <c r="B353" s="33" t="s">
        <v>235</v>
      </c>
      <c r="C353" s="34" t="s">
        <v>16</v>
      </c>
      <c r="D353" s="34" t="s">
        <v>17</v>
      </c>
      <c r="E353" s="34" t="s">
        <v>14</v>
      </c>
      <c r="F353" s="34" t="s">
        <v>14</v>
      </c>
      <c r="G353" s="35">
        <f>G354+G358+G361</f>
        <v>15022200</v>
      </c>
      <c r="H353" s="35">
        <f>H354+H358+H361</f>
        <v>15022200</v>
      </c>
      <c r="I353" s="36">
        <f>I354+I358+I361</f>
        <v>15570800</v>
      </c>
    </row>
    <row r="354" spans="1:9" ht="14.25">
      <c r="A354" s="32" t="s">
        <v>257</v>
      </c>
      <c r="B354" s="33" t="s">
        <v>235</v>
      </c>
      <c r="C354" s="34" t="s">
        <v>16</v>
      </c>
      <c r="D354" s="34" t="s">
        <v>139</v>
      </c>
      <c r="E354" s="34" t="s">
        <v>14</v>
      </c>
      <c r="F354" s="34" t="s">
        <v>14</v>
      </c>
      <c r="G354" s="35">
        <f>G355</f>
        <v>13200000</v>
      </c>
      <c r="H354" s="35">
        <f>H355</f>
        <v>13200000</v>
      </c>
      <c r="I354" s="36">
        <f>I355</f>
        <v>13200000</v>
      </c>
    </row>
    <row r="355" spans="1:9" ht="45">
      <c r="A355" s="18" t="s">
        <v>258</v>
      </c>
      <c r="B355" s="19" t="s">
        <v>235</v>
      </c>
      <c r="C355" s="20" t="s">
        <v>16</v>
      </c>
      <c r="D355" s="20" t="s">
        <v>139</v>
      </c>
      <c r="E355" s="20" t="s">
        <v>259</v>
      </c>
      <c r="F355" s="20" t="s">
        <v>14</v>
      </c>
      <c r="G355" s="21">
        <f>G356+G357</f>
        <v>13200000</v>
      </c>
      <c r="H355" s="21">
        <f>H356+H357</f>
        <v>13200000</v>
      </c>
      <c r="I355" s="22">
        <f>I356+I357</f>
        <v>13200000</v>
      </c>
    </row>
    <row r="356" spans="1:9" ht="30">
      <c r="A356" s="18" t="s">
        <v>43</v>
      </c>
      <c r="B356" s="19" t="s">
        <v>235</v>
      </c>
      <c r="C356" s="20" t="s">
        <v>16</v>
      </c>
      <c r="D356" s="20" t="s">
        <v>139</v>
      </c>
      <c r="E356" s="20" t="s">
        <v>259</v>
      </c>
      <c r="F356" s="20" t="s">
        <v>44</v>
      </c>
      <c r="G356" s="21">
        <v>9600000</v>
      </c>
      <c r="H356" s="21">
        <v>9600000</v>
      </c>
      <c r="I356" s="22">
        <v>9600000</v>
      </c>
    </row>
    <row r="357" spans="1:9" ht="45">
      <c r="A357" s="18" t="s">
        <v>30</v>
      </c>
      <c r="B357" s="19" t="s">
        <v>235</v>
      </c>
      <c r="C357" s="20" t="s">
        <v>16</v>
      </c>
      <c r="D357" s="20" t="s">
        <v>139</v>
      </c>
      <c r="E357" s="20" t="s">
        <v>259</v>
      </c>
      <c r="F357" s="20" t="s">
        <v>31</v>
      </c>
      <c r="G357" s="21">
        <v>3600000</v>
      </c>
      <c r="H357" s="21">
        <v>3600000</v>
      </c>
      <c r="I357" s="22">
        <v>3600000</v>
      </c>
    </row>
    <row r="358" spans="1:9" ht="14.25">
      <c r="A358" s="32" t="s">
        <v>260</v>
      </c>
      <c r="B358" s="33" t="s">
        <v>235</v>
      </c>
      <c r="C358" s="34" t="s">
        <v>16</v>
      </c>
      <c r="D358" s="34" t="s">
        <v>197</v>
      </c>
      <c r="E358" s="34" t="s">
        <v>14</v>
      </c>
      <c r="F358" s="34" t="s">
        <v>14</v>
      </c>
      <c r="G358" s="35">
        <f t="shared" ref="G358:I359" si="10">G359</f>
        <v>0</v>
      </c>
      <c r="H358" s="35">
        <f t="shared" si="10"/>
        <v>0</v>
      </c>
      <c r="I358" s="36">
        <f t="shared" si="10"/>
        <v>280000</v>
      </c>
    </row>
    <row r="359" spans="1:9" ht="45">
      <c r="A359" s="18" t="s">
        <v>261</v>
      </c>
      <c r="B359" s="19" t="s">
        <v>235</v>
      </c>
      <c r="C359" s="20" t="s">
        <v>16</v>
      </c>
      <c r="D359" s="20" t="s">
        <v>197</v>
      </c>
      <c r="E359" s="20" t="s">
        <v>262</v>
      </c>
      <c r="F359" s="20" t="s">
        <v>14</v>
      </c>
      <c r="G359" s="21">
        <f t="shared" si="10"/>
        <v>0</v>
      </c>
      <c r="H359" s="21">
        <f t="shared" si="10"/>
        <v>0</v>
      </c>
      <c r="I359" s="22">
        <f t="shared" si="10"/>
        <v>280000</v>
      </c>
    </row>
    <row r="360" spans="1:9" ht="30">
      <c r="A360" s="18" t="s">
        <v>43</v>
      </c>
      <c r="B360" s="19" t="s">
        <v>235</v>
      </c>
      <c r="C360" s="20" t="s">
        <v>16</v>
      </c>
      <c r="D360" s="20" t="s">
        <v>197</v>
      </c>
      <c r="E360" s="20" t="s">
        <v>262</v>
      </c>
      <c r="F360" s="20" t="s">
        <v>44</v>
      </c>
      <c r="G360" s="21">
        <v>0</v>
      </c>
      <c r="H360" s="21">
        <v>0</v>
      </c>
      <c r="I360" s="22">
        <v>280000</v>
      </c>
    </row>
    <row r="361" spans="1:9" ht="14.25">
      <c r="A361" s="32" t="s">
        <v>263</v>
      </c>
      <c r="B361" s="33" t="s">
        <v>235</v>
      </c>
      <c r="C361" s="34" t="s">
        <v>16</v>
      </c>
      <c r="D361" s="34" t="s">
        <v>264</v>
      </c>
      <c r="E361" s="34" t="s">
        <v>14</v>
      </c>
      <c r="F361" s="34" t="s">
        <v>14</v>
      </c>
      <c r="G361" s="35">
        <f>G362+G364</f>
        <v>1822200</v>
      </c>
      <c r="H361" s="35">
        <f>H362+H364</f>
        <v>1822200</v>
      </c>
      <c r="I361" s="36">
        <f>I362+I364</f>
        <v>2090800</v>
      </c>
    </row>
    <row r="362" spans="1:9" ht="60">
      <c r="A362" s="18" t="s">
        <v>265</v>
      </c>
      <c r="B362" s="19" t="s">
        <v>235</v>
      </c>
      <c r="C362" s="20" t="s">
        <v>16</v>
      </c>
      <c r="D362" s="20" t="s">
        <v>264</v>
      </c>
      <c r="E362" s="20" t="s">
        <v>266</v>
      </c>
      <c r="F362" s="20" t="s">
        <v>14</v>
      </c>
      <c r="G362" s="21">
        <f>G363</f>
        <v>1522200</v>
      </c>
      <c r="H362" s="21">
        <f>H363</f>
        <v>1522200</v>
      </c>
      <c r="I362" s="22">
        <f>I363</f>
        <v>1790800</v>
      </c>
    </row>
    <row r="363" spans="1:9" ht="45">
      <c r="A363" s="18" t="s">
        <v>30</v>
      </c>
      <c r="B363" s="19" t="s">
        <v>235</v>
      </c>
      <c r="C363" s="20" t="s">
        <v>16</v>
      </c>
      <c r="D363" s="20" t="s">
        <v>264</v>
      </c>
      <c r="E363" s="20" t="s">
        <v>266</v>
      </c>
      <c r="F363" s="20" t="s">
        <v>31</v>
      </c>
      <c r="G363" s="21">
        <v>1522200</v>
      </c>
      <c r="H363" s="21">
        <v>1522200</v>
      </c>
      <c r="I363" s="22">
        <v>1790800</v>
      </c>
    </row>
    <row r="364" spans="1:9" ht="45">
      <c r="A364" s="18" t="s">
        <v>267</v>
      </c>
      <c r="B364" s="19" t="s">
        <v>235</v>
      </c>
      <c r="C364" s="20" t="s">
        <v>16</v>
      </c>
      <c r="D364" s="20" t="s">
        <v>264</v>
      </c>
      <c r="E364" s="20" t="s">
        <v>268</v>
      </c>
      <c r="F364" s="20" t="s">
        <v>14</v>
      </c>
      <c r="G364" s="21">
        <f>G365</f>
        <v>300000</v>
      </c>
      <c r="H364" s="21">
        <f>H365</f>
        <v>300000</v>
      </c>
      <c r="I364" s="22">
        <f>I365</f>
        <v>300000</v>
      </c>
    </row>
    <row r="365" spans="1:9" ht="45">
      <c r="A365" s="18" t="s">
        <v>30</v>
      </c>
      <c r="B365" s="19" t="s">
        <v>235</v>
      </c>
      <c r="C365" s="20" t="s">
        <v>16</v>
      </c>
      <c r="D365" s="20" t="s">
        <v>264</v>
      </c>
      <c r="E365" s="20" t="s">
        <v>268</v>
      </c>
      <c r="F365" s="20" t="s">
        <v>31</v>
      </c>
      <c r="G365" s="21">
        <v>300000</v>
      </c>
      <c r="H365" s="21">
        <v>300000</v>
      </c>
      <c r="I365" s="22">
        <v>300000</v>
      </c>
    </row>
    <row r="366" spans="1:9" ht="14.25">
      <c r="A366" s="32" t="s">
        <v>24</v>
      </c>
      <c r="B366" s="33" t="s">
        <v>235</v>
      </c>
      <c r="C366" s="34" t="s">
        <v>25</v>
      </c>
      <c r="D366" s="34" t="s">
        <v>17</v>
      </c>
      <c r="E366" s="34" t="s">
        <v>14</v>
      </c>
      <c r="F366" s="34" t="s">
        <v>14</v>
      </c>
      <c r="G366" s="35">
        <f>G367+G386</f>
        <v>160683633</v>
      </c>
      <c r="H366" s="35">
        <f>H367+H386</f>
        <v>86580244</v>
      </c>
      <c r="I366" s="36">
        <f>I367+I386</f>
        <v>50386700</v>
      </c>
    </row>
    <row r="367" spans="1:9" ht="14.25">
      <c r="A367" s="32" t="s">
        <v>26</v>
      </c>
      <c r="B367" s="33" t="s">
        <v>235</v>
      </c>
      <c r="C367" s="34" t="s">
        <v>25</v>
      </c>
      <c r="D367" s="34" t="s">
        <v>27</v>
      </c>
      <c r="E367" s="34" t="s">
        <v>14</v>
      </c>
      <c r="F367" s="34" t="s">
        <v>14</v>
      </c>
      <c r="G367" s="35">
        <f>G368+G370+G372+G374+G376+G378+G380+G382+G384</f>
        <v>159683633</v>
      </c>
      <c r="H367" s="35">
        <f>H368+H370+H372+H374+H376+H378+H380+H382+H384</f>
        <v>86580244</v>
      </c>
      <c r="I367" s="36">
        <f>I368+I370+I372+I374+I376+I378+I380+I382+I384</f>
        <v>50386700</v>
      </c>
    </row>
    <row r="368" spans="1:9" ht="45">
      <c r="A368" s="18" t="s">
        <v>269</v>
      </c>
      <c r="B368" s="19" t="s">
        <v>235</v>
      </c>
      <c r="C368" s="20" t="s">
        <v>25</v>
      </c>
      <c r="D368" s="20" t="s">
        <v>27</v>
      </c>
      <c r="E368" s="20" t="s">
        <v>270</v>
      </c>
      <c r="F368" s="20" t="s">
        <v>14</v>
      </c>
      <c r="G368" s="21">
        <f>G369</f>
        <v>32167500</v>
      </c>
      <c r="H368" s="21">
        <f>H369</f>
        <v>11418300</v>
      </c>
      <c r="I368" s="22">
        <f>I369</f>
        <v>0</v>
      </c>
    </row>
    <row r="369" spans="1:9" ht="45">
      <c r="A369" s="18" t="s">
        <v>271</v>
      </c>
      <c r="B369" s="19" t="s">
        <v>235</v>
      </c>
      <c r="C369" s="20" t="s">
        <v>25</v>
      </c>
      <c r="D369" s="20" t="s">
        <v>27</v>
      </c>
      <c r="E369" s="20" t="s">
        <v>270</v>
      </c>
      <c r="F369" s="20" t="s">
        <v>272</v>
      </c>
      <c r="G369" s="21">
        <v>32167500</v>
      </c>
      <c r="H369" s="21">
        <v>11418300</v>
      </c>
      <c r="I369" s="22">
        <v>0</v>
      </c>
    </row>
    <row r="370" spans="1:9" ht="30">
      <c r="A370" s="18" t="s">
        <v>273</v>
      </c>
      <c r="B370" s="19" t="s">
        <v>235</v>
      </c>
      <c r="C370" s="20" t="s">
        <v>25</v>
      </c>
      <c r="D370" s="20" t="s">
        <v>27</v>
      </c>
      <c r="E370" s="20" t="s">
        <v>274</v>
      </c>
      <c r="F370" s="20" t="s">
        <v>14</v>
      </c>
      <c r="G370" s="21">
        <f>G371</f>
        <v>47255595</v>
      </c>
      <c r="H370" s="21">
        <f>H371</f>
        <v>37311265</v>
      </c>
      <c r="I370" s="22">
        <f>I371</f>
        <v>0</v>
      </c>
    </row>
    <row r="371" spans="1:9" ht="45">
      <c r="A371" s="18" t="s">
        <v>271</v>
      </c>
      <c r="B371" s="19" t="s">
        <v>235</v>
      </c>
      <c r="C371" s="20" t="s">
        <v>25</v>
      </c>
      <c r="D371" s="20" t="s">
        <v>27</v>
      </c>
      <c r="E371" s="20" t="s">
        <v>274</v>
      </c>
      <c r="F371" s="20" t="s">
        <v>272</v>
      </c>
      <c r="G371" s="21">
        <v>47255595</v>
      </c>
      <c r="H371" s="21">
        <v>37311265</v>
      </c>
      <c r="I371" s="22">
        <v>0</v>
      </c>
    </row>
    <row r="372" spans="1:9" ht="30">
      <c r="A372" s="18" t="s">
        <v>275</v>
      </c>
      <c r="B372" s="19" t="s">
        <v>235</v>
      </c>
      <c r="C372" s="20" t="s">
        <v>25</v>
      </c>
      <c r="D372" s="20" t="s">
        <v>27</v>
      </c>
      <c r="E372" s="20" t="s">
        <v>276</v>
      </c>
      <c r="F372" s="20" t="s">
        <v>14</v>
      </c>
      <c r="G372" s="21">
        <f>G373</f>
        <v>1800654</v>
      </c>
      <c r="H372" s="21">
        <f>H373</f>
        <v>0</v>
      </c>
      <c r="I372" s="22">
        <f>I373</f>
        <v>0</v>
      </c>
    </row>
    <row r="373" spans="1:9" ht="45">
      <c r="A373" s="18" t="s">
        <v>271</v>
      </c>
      <c r="B373" s="19" t="s">
        <v>235</v>
      </c>
      <c r="C373" s="20" t="s">
        <v>25</v>
      </c>
      <c r="D373" s="20" t="s">
        <v>27</v>
      </c>
      <c r="E373" s="20" t="s">
        <v>276</v>
      </c>
      <c r="F373" s="20" t="s">
        <v>272</v>
      </c>
      <c r="G373" s="21">
        <v>1800654</v>
      </c>
      <c r="H373" s="21">
        <v>0</v>
      </c>
      <c r="I373" s="22">
        <v>0</v>
      </c>
    </row>
    <row r="374" spans="1:9" ht="60">
      <c r="A374" s="18" t="s">
        <v>277</v>
      </c>
      <c r="B374" s="19" t="s">
        <v>235</v>
      </c>
      <c r="C374" s="20" t="s">
        <v>25</v>
      </c>
      <c r="D374" s="20" t="s">
        <v>27</v>
      </c>
      <c r="E374" s="20" t="s">
        <v>278</v>
      </c>
      <c r="F374" s="20" t="s">
        <v>14</v>
      </c>
      <c r="G374" s="21">
        <f>G375</f>
        <v>68900600</v>
      </c>
      <c r="H374" s="21">
        <f>H375</f>
        <v>24457300</v>
      </c>
      <c r="I374" s="22">
        <f>I375</f>
        <v>0</v>
      </c>
    </row>
    <row r="375" spans="1:9" ht="45">
      <c r="A375" s="18" t="s">
        <v>271</v>
      </c>
      <c r="B375" s="19" t="s">
        <v>235</v>
      </c>
      <c r="C375" s="20" t="s">
        <v>25</v>
      </c>
      <c r="D375" s="20" t="s">
        <v>27</v>
      </c>
      <c r="E375" s="20" t="s">
        <v>278</v>
      </c>
      <c r="F375" s="20" t="s">
        <v>272</v>
      </c>
      <c r="G375" s="21">
        <v>68900600</v>
      </c>
      <c r="H375" s="21">
        <v>24457300</v>
      </c>
      <c r="I375" s="22">
        <v>0</v>
      </c>
    </row>
    <row r="376" spans="1:9" ht="95.25" customHeight="1">
      <c r="A376" s="18" t="s">
        <v>329</v>
      </c>
      <c r="B376" s="19" t="s">
        <v>235</v>
      </c>
      <c r="C376" s="20" t="s">
        <v>25</v>
      </c>
      <c r="D376" s="20" t="s">
        <v>27</v>
      </c>
      <c r="E376" s="20" t="s">
        <v>279</v>
      </c>
      <c r="F376" s="20" t="s">
        <v>14</v>
      </c>
      <c r="G376" s="21">
        <f>G377</f>
        <v>3300000</v>
      </c>
      <c r="H376" s="21">
        <f>H377</f>
        <v>6300000</v>
      </c>
      <c r="I376" s="22">
        <f>I377</f>
        <v>3600000</v>
      </c>
    </row>
    <row r="377" spans="1:9" ht="45">
      <c r="A377" s="18" t="s">
        <v>271</v>
      </c>
      <c r="B377" s="19" t="s">
        <v>235</v>
      </c>
      <c r="C377" s="20" t="s">
        <v>25</v>
      </c>
      <c r="D377" s="20" t="s">
        <v>27</v>
      </c>
      <c r="E377" s="20" t="s">
        <v>279</v>
      </c>
      <c r="F377" s="20" t="s">
        <v>272</v>
      </c>
      <c r="G377" s="21">
        <v>3300000</v>
      </c>
      <c r="H377" s="21">
        <v>6300000</v>
      </c>
      <c r="I377" s="22">
        <v>3600000</v>
      </c>
    </row>
    <row r="378" spans="1:9" ht="96" customHeight="1">
      <c r="A378" s="18" t="s">
        <v>330</v>
      </c>
      <c r="B378" s="19" t="s">
        <v>235</v>
      </c>
      <c r="C378" s="20" t="s">
        <v>25</v>
      </c>
      <c r="D378" s="20" t="s">
        <v>27</v>
      </c>
      <c r="E378" s="20" t="s">
        <v>280</v>
      </c>
      <c r="F378" s="20" t="s">
        <v>14</v>
      </c>
      <c r="G378" s="21">
        <f>G379</f>
        <v>173684</v>
      </c>
      <c r="H378" s="21">
        <f>H379</f>
        <v>331579</v>
      </c>
      <c r="I378" s="22">
        <f>I379</f>
        <v>189500</v>
      </c>
    </row>
    <row r="379" spans="1:9" ht="45">
      <c r="A379" s="18" t="s">
        <v>271</v>
      </c>
      <c r="B379" s="19" t="s">
        <v>235</v>
      </c>
      <c r="C379" s="20" t="s">
        <v>25</v>
      </c>
      <c r="D379" s="20" t="s">
        <v>27</v>
      </c>
      <c r="E379" s="20" t="s">
        <v>280</v>
      </c>
      <c r="F379" s="20" t="s">
        <v>272</v>
      </c>
      <c r="G379" s="21">
        <v>173684</v>
      </c>
      <c r="H379" s="21">
        <v>331579</v>
      </c>
      <c r="I379" s="22">
        <v>189500</v>
      </c>
    </row>
    <row r="380" spans="1:9" ht="30">
      <c r="A380" s="18" t="s">
        <v>281</v>
      </c>
      <c r="B380" s="19" t="s">
        <v>235</v>
      </c>
      <c r="C380" s="20" t="s">
        <v>25</v>
      </c>
      <c r="D380" s="20" t="s">
        <v>27</v>
      </c>
      <c r="E380" s="20" t="s">
        <v>282</v>
      </c>
      <c r="F380" s="20" t="s">
        <v>14</v>
      </c>
      <c r="G380" s="21">
        <f>G381</f>
        <v>0</v>
      </c>
      <c r="H380" s="21">
        <f>H381</f>
        <v>0</v>
      </c>
      <c r="I380" s="22">
        <f>I381</f>
        <v>28000000</v>
      </c>
    </row>
    <row r="381" spans="1:9" ht="45">
      <c r="A381" s="18" t="s">
        <v>271</v>
      </c>
      <c r="B381" s="19" t="s">
        <v>235</v>
      </c>
      <c r="C381" s="20" t="s">
        <v>25</v>
      </c>
      <c r="D381" s="20" t="s">
        <v>27</v>
      </c>
      <c r="E381" s="20" t="s">
        <v>282</v>
      </c>
      <c r="F381" s="20" t="s">
        <v>272</v>
      </c>
      <c r="G381" s="21">
        <v>0</v>
      </c>
      <c r="H381" s="21">
        <v>0</v>
      </c>
      <c r="I381" s="22">
        <v>28000000</v>
      </c>
    </row>
    <row r="382" spans="1:9" ht="30">
      <c r="A382" s="18" t="s">
        <v>283</v>
      </c>
      <c r="B382" s="19" t="s">
        <v>235</v>
      </c>
      <c r="C382" s="20" t="s">
        <v>25</v>
      </c>
      <c r="D382" s="20" t="s">
        <v>27</v>
      </c>
      <c r="E382" s="20" t="s">
        <v>284</v>
      </c>
      <c r="F382" s="20" t="s">
        <v>14</v>
      </c>
      <c r="G382" s="21">
        <f>G383</f>
        <v>0</v>
      </c>
      <c r="H382" s="21">
        <f>H383</f>
        <v>0</v>
      </c>
      <c r="I382" s="22">
        <f>I383</f>
        <v>14089400</v>
      </c>
    </row>
    <row r="383" spans="1:9" ht="45">
      <c r="A383" s="18" t="s">
        <v>271</v>
      </c>
      <c r="B383" s="19" t="s">
        <v>235</v>
      </c>
      <c r="C383" s="20" t="s">
        <v>25</v>
      </c>
      <c r="D383" s="20" t="s">
        <v>27</v>
      </c>
      <c r="E383" s="20" t="s">
        <v>284</v>
      </c>
      <c r="F383" s="20" t="s">
        <v>272</v>
      </c>
      <c r="G383" s="21">
        <v>0</v>
      </c>
      <c r="H383" s="21">
        <v>0</v>
      </c>
      <c r="I383" s="22">
        <v>14089400</v>
      </c>
    </row>
    <row r="384" spans="1:9" ht="60">
      <c r="A384" s="18" t="s">
        <v>285</v>
      </c>
      <c r="B384" s="19" t="s">
        <v>235</v>
      </c>
      <c r="C384" s="20" t="s">
        <v>25</v>
      </c>
      <c r="D384" s="20" t="s">
        <v>27</v>
      </c>
      <c r="E384" s="20" t="s">
        <v>286</v>
      </c>
      <c r="F384" s="20" t="s">
        <v>14</v>
      </c>
      <c r="G384" s="21">
        <f>G385</f>
        <v>6085600</v>
      </c>
      <c r="H384" s="21">
        <f>H385</f>
        <v>6761800</v>
      </c>
      <c r="I384" s="22">
        <f>I385</f>
        <v>4507800</v>
      </c>
    </row>
    <row r="385" spans="1:9" ht="45">
      <c r="A385" s="18" t="s">
        <v>271</v>
      </c>
      <c r="B385" s="19" t="s">
        <v>235</v>
      </c>
      <c r="C385" s="20" t="s">
        <v>25</v>
      </c>
      <c r="D385" s="20" t="s">
        <v>27</v>
      </c>
      <c r="E385" s="20" t="s">
        <v>286</v>
      </c>
      <c r="F385" s="20" t="s">
        <v>272</v>
      </c>
      <c r="G385" s="21">
        <v>6085600</v>
      </c>
      <c r="H385" s="21">
        <v>6761800</v>
      </c>
      <c r="I385" s="22">
        <v>4507800</v>
      </c>
    </row>
    <row r="386" spans="1:9" ht="14.25">
      <c r="A386" s="32" t="s">
        <v>45</v>
      </c>
      <c r="B386" s="33" t="s">
        <v>235</v>
      </c>
      <c r="C386" s="34" t="s">
        <v>25</v>
      </c>
      <c r="D386" s="34" t="s">
        <v>46</v>
      </c>
      <c r="E386" s="34" t="s">
        <v>14</v>
      </c>
      <c r="F386" s="34" t="s">
        <v>14</v>
      </c>
      <c r="G386" s="35">
        <f t="shared" ref="G386:I387" si="11">G387</f>
        <v>1000000</v>
      </c>
      <c r="H386" s="35">
        <f t="shared" si="11"/>
        <v>0</v>
      </c>
      <c r="I386" s="36">
        <f t="shared" si="11"/>
        <v>0</v>
      </c>
    </row>
    <row r="387" spans="1:9" ht="15">
      <c r="A387" s="18" t="s">
        <v>56</v>
      </c>
      <c r="B387" s="19" t="s">
        <v>235</v>
      </c>
      <c r="C387" s="20" t="s">
        <v>25</v>
      </c>
      <c r="D387" s="20" t="s">
        <v>46</v>
      </c>
      <c r="E387" s="20" t="s">
        <v>57</v>
      </c>
      <c r="F387" s="20" t="s">
        <v>14</v>
      </c>
      <c r="G387" s="21">
        <f t="shared" si="11"/>
        <v>1000000</v>
      </c>
      <c r="H387" s="21">
        <f t="shared" si="11"/>
        <v>0</v>
      </c>
      <c r="I387" s="22">
        <f t="shared" si="11"/>
        <v>0</v>
      </c>
    </row>
    <row r="388" spans="1:9" ht="30">
      <c r="A388" s="18" t="s">
        <v>43</v>
      </c>
      <c r="B388" s="19" t="s">
        <v>235</v>
      </c>
      <c r="C388" s="20" t="s">
        <v>25</v>
      </c>
      <c r="D388" s="20" t="s">
        <v>46</v>
      </c>
      <c r="E388" s="20" t="s">
        <v>57</v>
      </c>
      <c r="F388" s="20" t="s">
        <v>44</v>
      </c>
      <c r="G388" s="21">
        <v>1000000</v>
      </c>
      <c r="H388" s="21">
        <v>0</v>
      </c>
      <c r="I388" s="22">
        <v>0</v>
      </c>
    </row>
    <row r="389" spans="1:9" ht="14.25">
      <c r="A389" s="32" t="s">
        <v>287</v>
      </c>
      <c r="B389" s="33" t="s">
        <v>235</v>
      </c>
      <c r="C389" s="34" t="s">
        <v>157</v>
      </c>
      <c r="D389" s="34" t="s">
        <v>17</v>
      </c>
      <c r="E389" s="34" t="s">
        <v>14</v>
      </c>
      <c r="F389" s="34" t="s">
        <v>14</v>
      </c>
      <c r="G389" s="35">
        <f>G390</f>
        <v>650000</v>
      </c>
      <c r="H389" s="35">
        <f t="shared" ref="H389:I391" si="12">H390</f>
        <v>650000</v>
      </c>
      <c r="I389" s="36">
        <f t="shared" si="12"/>
        <v>650000</v>
      </c>
    </row>
    <row r="390" spans="1:9" ht="14.25">
      <c r="A390" s="32" t="s">
        <v>288</v>
      </c>
      <c r="B390" s="33" t="s">
        <v>235</v>
      </c>
      <c r="C390" s="34" t="s">
        <v>157</v>
      </c>
      <c r="D390" s="34" t="s">
        <v>25</v>
      </c>
      <c r="E390" s="34" t="s">
        <v>14</v>
      </c>
      <c r="F390" s="34" t="s">
        <v>14</v>
      </c>
      <c r="G390" s="35">
        <f>G391</f>
        <v>650000</v>
      </c>
      <c r="H390" s="35">
        <f t="shared" si="12"/>
        <v>650000</v>
      </c>
      <c r="I390" s="36">
        <f t="shared" si="12"/>
        <v>650000</v>
      </c>
    </row>
    <row r="391" spans="1:9" ht="30">
      <c r="A391" s="18" t="s">
        <v>289</v>
      </c>
      <c r="B391" s="19" t="s">
        <v>235</v>
      </c>
      <c r="C391" s="20" t="s">
        <v>157</v>
      </c>
      <c r="D391" s="20" t="s">
        <v>25</v>
      </c>
      <c r="E391" s="20" t="s">
        <v>290</v>
      </c>
      <c r="F391" s="20" t="s">
        <v>14</v>
      </c>
      <c r="G391" s="21">
        <f>G392</f>
        <v>650000</v>
      </c>
      <c r="H391" s="21">
        <f t="shared" si="12"/>
        <v>650000</v>
      </c>
      <c r="I391" s="22">
        <f t="shared" si="12"/>
        <v>650000</v>
      </c>
    </row>
    <row r="392" spans="1:9" ht="30">
      <c r="A392" s="18" t="s">
        <v>43</v>
      </c>
      <c r="B392" s="19" t="s">
        <v>235</v>
      </c>
      <c r="C392" s="20" t="s">
        <v>157</v>
      </c>
      <c r="D392" s="20" t="s">
        <v>25</v>
      </c>
      <c r="E392" s="20" t="s">
        <v>290</v>
      </c>
      <c r="F392" s="20" t="s">
        <v>44</v>
      </c>
      <c r="G392" s="21">
        <v>650000</v>
      </c>
      <c r="H392" s="21">
        <v>650000</v>
      </c>
      <c r="I392" s="22">
        <v>650000</v>
      </c>
    </row>
    <row r="393" spans="1:9" ht="14.25">
      <c r="A393" s="32" t="s">
        <v>82</v>
      </c>
      <c r="B393" s="33" t="s">
        <v>235</v>
      </c>
      <c r="C393" s="34" t="s">
        <v>83</v>
      </c>
      <c r="D393" s="34" t="s">
        <v>17</v>
      </c>
      <c r="E393" s="34" t="s">
        <v>14</v>
      </c>
      <c r="F393" s="34" t="s">
        <v>14</v>
      </c>
      <c r="G393" s="35">
        <f>G394</f>
        <v>2882900</v>
      </c>
      <c r="H393" s="35">
        <f>H394</f>
        <v>2882900</v>
      </c>
      <c r="I393" s="36">
        <f>I394</f>
        <v>2882900</v>
      </c>
    </row>
    <row r="394" spans="1:9" ht="14.25">
      <c r="A394" s="32" t="s">
        <v>114</v>
      </c>
      <c r="B394" s="33" t="s">
        <v>235</v>
      </c>
      <c r="C394" s="34" t="s">
        <v>83</v>
      </c>
      <c r="D394" s="34" t="s">
        <v>83</v>
      </c>
      <c r="E394" s="34" t="s">
        <v>14</v>
      </c>
      <c r="F394" s="34" t="s">
        <v>14</v>
      </c>
      <c r="G394" s="35">
        <f>G395+G399</f>
        <v>2882900</v>
      </c>
      <c r="H394" s="35">
        <f>H395+H399</f>
        <v>2882900</v>
      </c>
      <c r="I394" s="36">
        <f>I395+I399</f>
        <v>2882900</v>
      </c>
    </row>
    <row r="395" spans="1:9" ht="45">
      <c r="A395" s="18" t="s">
        <v>186</v>
      </c>
      <c r="B395" s="19" t="s">
        <v>235</v>
      </c>
      <c r="C395" s="20" t="s">
        <v>83</v>
      </c>
      <c r="D395" s="20" t="s">
        <v>83</v>
      </c>
      <c r="E395" s="20" t="s">
        <v>187</v>
      </c>
      <c r="F395" s="20" t="s">
        <v>14</v>
      </c>
      <c r="G395" s="21">
        <f>G396+G397+G398</f>
        <v>1285800</v>
      </c>
      <c r="H395" s="21">
        <f>H396+H397+H398</f>
        <v>1285800</v>
      </c>
      <c r="I395" s="22">
        <f>I396+I397+I398</f>
        <v>1285800</v>
      </c>
    </row>
    <row r="396" spans="1:9" ht="30">
      <c r="A396" s="18" t="s">
        <v>43</v>
      </c>
      <c r="B396" s="19" t="s">
        <v>235</v>
      </c>
      <c r="C396" s="20" t="s">
        <v>83</v>
      </c>
      <c r="D396" s="20" t="s">
        <v>83</v>
      </c>
      <c r="E396" s="20" t="s">
        <v>187</v>
      </c>
      <c r="F396" s="20" t="s">
        <v>44</v>
      </c>
      <c r="G396" s="21">
        <v>700800</v>
      </c>
      <c r="H396" s="21">
        <v>700800</v>
      </c>
      <c r="I396" s="22">
        <v>700800</v>
      </c>
    </row>
    <row r="397" spans="1:9" ht="15">
      <c r="A397" s="18" t="s">
        <v>291</v>
      </c>
      <c r="B397" s="19" t="s">
        <v>235</v>
      </c>
      <c r="C397" s="20" t="s">
        <v>83</v>
      </c>
      <c r="D397" s="20" t="s">
        <v>83</v>
      </c>
      <c r="E397" s="20" t="s">
        <v>187</v>
      </c>
      <c r="F397" s="20" t="s">
        <v>292</v>
      </c>
      <c r="G397" s="21">
        <v>485000</v>
      </c>
      <c r="H397" s="21">
        <v>485000</v>
      </c>
      <c r="I397" s="22">
        <v>485000</v>
      </c>
    </row>
    <row r="398" spans="1:9" ht="15">
      <c r="A398" s="18" t="s">
        <v>293</v>
      </c>
      <c r="B398" s="19" t="s">
        <v>235</v>
      </c>
      <c r="C398" s="20" t="s">
        <v>83</v>
      </c>
      <c r="D398" s="20" t="s">
        <v>83</v>
      </c>
      <c r="E398" s="20" t="s">
        <v>187</v>
      </c>
      <c r="F398" s="20" t="s">
        <v>294</v>
      </c>
      <c r="G398" s="21">
        <v>100000</v>
      </c>
      <c r="H398" s="21">
        <v>100000</v>
      </c>
      <c r="I398" s="22">
        <v>100000</v>
      </c>
    </row>
    <row r="399" spans="1:9" ht="60">
      <c r="A399" s="18" t="s">
        <v>117</v>
      </c>
      <c r="B399" s="19" t="s">
        <v>235</v>
      </c>
      <c r="C399" s="20" t="s">
        <v>83</v>
      </c>
      <c r="D399" s="20" t="s">
        <v>83</v>
      </c>
      <c r="E399" s="20" t="s">
        <v>118</v>
      </c>
      <c r="F399" s="20" t="s">
        <v>14</v>
      </c>
      <c r="G399" s="21">
        <f>G400</f>
        <v>1597100</v>
      </c>
      <c r="H399" s="21">
        <f>H400</f>
        <v>1597100</v>
      </c>
      <c r="I399" s="22">
        <f>I400</f>
        <v>1597100</v>
      </c>
    </row>
    <row r="400" spans="1:9" ht="30">
      <c r="A400" s="18" t="s">
        <v>295</v>
      </c>
      <c r="B400" s="19" t="s">
        <v>235</v>
      </c>
      <c r="C400" s="20" t="s">
        <v>83</v>
      </c>
      <c r="D400" s="20" t="s">
        <v>83</v>
      </c>
      <c r="E400" s="20" t="s">
        <v>118</v>
      </c>
      <c r="F400" s="20" t="s">
        <v>296</v>
      </c>
      <c r="G400" s="21">
        <v>1597100</v>
      </c>
      <c r="H400" s="21">
        <v>1597100</v>
      </c>
      <c r="I400" s="22">
        <v>1597100</v>
      </c>
    </row>
    <row r="401" spans="1:9" ht="14.25">
      <c r="A401" s="32" t="s">
        <v>196</v>
      </c>
      <c r="B401" s="33" t="s">
        <v>235</v>
      </c>
      <c r="C401" s="34" t="s">
        <v>197</v>
      </c>
      <c r="D401" s="34" t="s">
        <v>17</v>
      </c>
      <c r="E401" s="34" t="s">
        <v>14</v>
      </c>
      <c r="F401" s="34" t="s">
        <v>14</v>
      </c>
      <c r="G401" s="35">
        <f>G402+G405+G412+G419</f>
        <v>37808230</v>
      </c>
      <c r="H401" s="35">
        <f>H402+H405+H412+H419</f>
        <v>37808230</v>
      </c>
      <c r="I401" s="36">
        <f>I402+I405+I412+I419</f>
        <v>32971930</v>
      </c>
    </row>
    <row r="402" spans="1:9" ht="14.25">
      <c r="A402" s="32" t="s">
        <v>198</v>
      </c>
      <c r="B402" s="33" t="s">
        <v>235</v>
      </c>
      <c r="C402" s="34" t="s">
        <v>197</v>
      </c>
      <c r="D402" s="34" t="s">
        <v>27</v>
      </c>
      <c r="E402" s="34" t="s">
        <v>14</v>
      </c>
      <c r="F402" s="34" t="s">
        <v>14</v>
      </c>
      <c r="G402" s="35">
        <f t="shared" ref="G402:I403" si="13">G403</f>
        <v>920630</v>
      </c>
      <c r="H402" s="35">
        <f t="shared" si="13"/>
        <v>920630</v>
      </c>
      <c r="I402" s="36">
        <f t="shared" si="13"/>
        <v>920630</v>
      </c>
    </row>
    <row r="403" spans="1:9" ht="15">
      <c r="A403" s="18" t="s">
        <v>199</v>
      </c>
      <c r="B403" s="19" t="s">
        <v>235</v>
      </c>
      <c r="C403" s="20" t="s">
        <v>197</v>
      </c>
      <c r="D403" s="20" t="s">
        <v>27</v>
      </c>
      <c r="E403" s="20" t="s">
        <v>200</v>
      </c>
      <c r="F403" s="20" t="s">
        <v>14</v>
      </c>
      <c r="G403" s="21">
        <f t="shared" si="13"/>
        <v>920630</v>
      </c>
      <c r="H403" s="21">
        <f t="shared" si="13"/>
        <v>920630</v>
      </c>
      <c r="I403" s="22">
        <f t="shared" si="13"/>
        <v>920630</v>
      </c>
    </row>
    <row r="404" spans="1:9" ht="30">
      <c r="A404" s="18" t="s">
        <v>314</v>
      </c>
      <c r="B404" s="19" t="s">
        <v>235</v>
      </c>
      <c r="C404" s="20" t="s">
        <v>197</v>
      </c>
      <c r="D404" s="20" t="s">
        <v>27</v>
      </c>
      <c r="E404" s="20" t="s">
        <v>200</v>
      </c>
      <c r="F404" s="20" t="s">
        <v>315</v>
      </c>
      <c r="G404" s="21">
        <v>920630</v>
      </c>
      <c r="H404" s="21">
        <v>920630</v>
      </c>
      <c r="I404" s="22">
        <v>920630</v>
      </c>
    </row>
    <row r="405" spans="1:9" ht="14.25">
      <c r="A405" s="32" t="s">
        <v>297</v>
      </c>
      <c r="B405" s="33" t="s">
        <v>235</v>
      </c>
      <c r="C405" s="34" t="s">
        <v>197</v>
      </c>
      <c r="D405" s="34" t="s">
        <v>63</v>
      </c>
      <c r="E405" s="34" t="s">
        <v>14</v>
      </c>
      <c r="F405" s="34" t="s">
        <v>14</v>
      </c>
      <c r="G405" s="35">
        <f>G406+G408+G410</f>
        <v>5336300</v>
      </c>
      <c r="H405" s="35">
        <f>H406+H408+H410</f>
        <v>5336300</v>
      </c>
      <c r="I405" s="36">
        <f>I406+I408+I410</f>
        <v>500000</v>
      </c>
    </row>
    <row r="406" spans="1:9" ht="45">
      <c r="A406" s="18" t="s">
        <v>298</v>
      </c>
      <c r="B406" s="19" t="s">
        <v>235</v>
      </c>
      <c r="C406" s="20" t="s">
        <v>197</v>
      </c>
      <c r="D406" s="20" t="s">
        <v>63</v>
      </c>
      <c r="E406" s="20" t="s">
        <v>299</v>
      </c>
      <c r="F406" s="20" t="s">
        <v>14</v>
      </c>
      <c r="G406" s="21">
        <f>G407</f>
        <v>4200000</v>
      </c>
      <c r="H406" s="21">
        <f>H407</f>
        <v>4200000</v>
      </c>
      <c r="I406" s="22">
        <f>I407</f>
        <v>0</v>
      </c>
    </row>
    <row r="407" spans="1:9" ht="15">
      <c r="A407" s="18" t="s">
        <v>300</v>
      </c>
      <c r="B407" s="19" t="s">
        <v>235</v>
      </c>
      <c r="C407" s="20" t="s">
        <v>197</v>
      </c>
      <c r="D407" s="20" t="s">
        <v>63</v>
      </c>
      <c r="E407" s="20" t="s">
        <v>299</v>
      </c>
      <c r="F407" s="20" t="s">
        <v>301</v>
      </c>
      <c r="G407" s="21">
        <v>4200000</v>
      </c>
      <c r="H407" s="21">
        <v>4200000</v>
      </c>
      <c r="I407" s="22">
        <v>0</v>
      </c>
    </row>
    <row r="408" spans="1:9" ht="45">
      <c r="A408" s="18" t="s">
        <v>302</v>
      </c>
      <c r="B408" s="19" t="s">
        <v>235</v>
      </c>
      <c r="C408" s="20" t="s">
        <v>197</v>
      </c>
      <c r="D408" s="20" t="s">
        <v>63</v>
      </c>
      <c r="E408" s="20" t="s">
        <v>303</v>
      </c>
      <c r="F408" s="20" t="s">
        <v>14</v>
      </c>
      <c r="G408" s="21">
        <f>G409</f>
        <v>500000</v>
      </c>
      <c r="H408" s="21">
        <f>H409</f>
        <v>500000</v>
      </c>
      <c r="I408" s="22">
        <f>I409</f>
        <v>500000</v>
      </c>
    </row>
    <row r="409" spans="1:9" ht="15">
      <c r="A409" s="18" t="s">
        <v>300</v>
      </c>
      <c r="B409" s="19" t="s">
        <v>235</v>
      </c>
      <c r="C409" s="20" t="s">
        <v>197</v>
      </c>
      <c r="D409" s="20" t="s">
        <v>63</v>
      </c>
      <c r="E409" s="20" t="s">
        <v>303</v>
      </c>
      <c r="F409" s="20" t="s">
        <v>301</v>
      </c>
      <c r="G409" s="21">
        <v>500000</v>
      </c>
      <c r="H409" s="21">
        <v>500000</v>
      </c>
      <c r="I409" s="22">
        <v>500000</v>
      </c>
    </row>
    <row r="410" spans="1:9" ht="61.5" customHeight="1">
      <c r="A410" s="18" t="s">
        <v>304</v>
      </c>
      <c r="B410" s="19" t="s">
        <v>235</v>
      </c>
      <c r="C410" s="20" t="s">
        <v>197</v>
      </c>
      <c r="D410" s="20" t="s">
        <v>63</v>
      </c>
      <c r="E410" s="20" t="s">
        <v>305</v>
      </c>
      <c r="F410" s="20" t="s">
        <v>14</v>
      </c>
      <c r="G410" s="21">
        <f>G411</f>
        <v>636300</v>
      </c>
      <c r="H410" s="21">
        <f>H411</f>
        <v>636300</v>
      </c>
      <c r="I410" s="22">
        <f>I411</f>
        <v>0</v>
      </c>
    </row>
    <row r="411" spans="1:9" ht="15">
      <c r="A411" s="18" t="s">
        <v>300</v>
      </c>
      <c r="B411" s="19" t="s">
        <v>235</v>
      </c>
      <c r="C411" s="20" t="s">
        <v>197</v>
      </c>
      <c r="D411" s="20" t="s">
        <v>63</v>
      </c>
      <c r="E411" s="20" t="s">
        <v>305</v>
      </c>
      <c r="F411" s="20" t="s">
        <v>301</v>
      </c>
      <c r="G411" s="21">
        <v>636300</v>
      </c>
      <c r="H411" s="21">
        <v>636300</v>
      </c>
      <c r="I411" s="22">
        <v>0</v>
      </c>
    </row>
    <row r="412" spans="1:9" ht="14.25">
      <c r="A412" s="32" t="s">
        <v>206</v>
      </c>
      <c r="B412" s="33" t="s">
        <v>235</v>
      </c>
      <c r="C412" s="34" t="s">
        <v>197</v>
      </c>
      <c r="D412" s="34" t="s">
        <v>16</v>
      </c>
      <c r="E412" s="34" t="s">
        <v>14</v>
      </c>
      <c r="F412" s="34" t="s">
        <v>14</v>
      </c>
      <c r="G412" s="35">
        <f>G413+G415+G417</f>
        <v>29504300</v>
      </c>
      <c r="H412" s="35">
        <f>H413+H415+H417</f>
        <v>29504300</v>
      </c>
      <c r="I412" s="36">
        <f>I413+I415+I417</f>
        <v>29504300</v>
      </c>
    </row>
    <row r="413" spans="1:9" ht="15">
      <c r="A413" s="18" t="s">
        <v>306</v>
      </c>
      <c r="B413" s="19" t="s">
        <v>235</v>
      </c>
      <c r="C413" s="20" t="s">
        <v>197</v>
      </c>
      <c r="D413" s="20" t="s">
        <v>16</v>
      </c>
      <c r="E413" s="20" t="s">
        <v>307</v>
      </c>
      <c r="F413" s="20" t="s">
        <v>14</v>
      </c>
      <c r="G413" s="21">
        <f>G414</f>
        <v>4624300</v>
      </c>
      <c r="H413" s="21">
        <f>H414</f>
        <v>4624300</v>
      </c>
      <c r="I413" s="22">
        <f>I414</f>
        <v>4624300</v>
      </c>
    </row>
    <row r="414" spans="1:9" ht="30">
      <c r="A414" s="18" t="s">
        <v>308</v>
      </c>
      <c r="B414" s="19" t="s">
        <v>235</v>
      </c>
      <c r="C414" s="20" t="s">
        <v>197</v>
      </c>
      <c r="D414" s="20" t="s">
        <v>16</v>
      </c>
      <c r="E414" s="20" t="s">
        <v>307</v>
      </c>
      <c r="F414" s="20" t="s">
        <v>309</v>
      </c>
      <c r="G414" s="21">
        <v>4624300</v>
      </c>
      <c r="H414" s="21">
        <v>4624300</v>
      </c>
      <c r="I414" s="22">
        <v>4624300</v>
      </c>
    </row>
    <row r="415" spans="1:9" ht="15">
      <c r="A415" s="18" t="s">
        <v>310</v>
      </c>
      <c r="B415" s="19" t="s">
        <v>235</v>
      </c>
      <c r="C415" s="20" t="s">
        <v>197</v>
      </c>
      <c r="D415" s="20" t="s">
        <v>16</v>
      </c>
      <c r="E415" s="20" t="s">
        <v>311</v>
      </c>
      <c r="F415" s="20" t="s">
        <v>14</v>
      </c>
      <c r="G415" s="21">
        <f>G416</f>
        <v>5984200</v>
      </c>
      <c r="H415" s="21">
        <f>H416</f>
        <v>5984200</v>
      </c>
      <c r="I415" s="22">
        <f>I416</f>
        <v>5984200</v>
      </c>
    </row>
    <row r="416" spans="1:9" ht="30">
      <c r="A416" s="18" t="s">
        <v>43</v>
      </c>
      <c r="B416" s="19" t="s">
        <v>235</v>
      </c>
      <c r="C416" s="20" t="s">
        <v>197</v>
      </c>
      <c r="D416" s="20" t="s">
        <v>16</v>
      </c>
      <c r="E416" s="20" t="s">
        <v>311</v>
      </c>
      <c r="F416" s="20" t="s">
        <v>44</v>
      </c>
      <c r="G416" s="21">
        <v>5984200</v>
      </c>
      <c r="H416" s="21">
        <v>5984200</v>
      </c>
      <c r="I416" s="22">
        <v>5984200</v>
      </c>
    </row>
    <row r="417" spans="1:9" ht="15">
      <c r="A417" s="18" t="s">
        <v>312</v>
      </c>
      <c r="B417" s="19" t="s">
        <v>235</v>
      </c>
      <c r="C417" s="20" t="s">
        <v>197</v>
      </c>
      <c r="D417" s="20" t="s">
        <v>16</v>
      </c>
      <c r="E417" s="20" t="s">
        <v>313</v>
      </c>
      <c r="F417" s="20" t="s">
        <v>14</v>
      </c>
      <c r="G417" s="21">
        <f>G418</f>
        <v>18895800</v>
      </c>
      <c r="H417" s="21">
        <f>H418</f>
        <v>18895800</v>
      </c>
      <c r="I417" s="22">
        <f>I418</f>
        <v>18895800</v>
      </c>
    </row>
    <row r="418" spans="1:9" ht="30">
      <c r="A418" s="18" t="s">
        <v>308</v>
      </c>
      <c r="B418" s="19" t="s">
        <v>235</v>
      </c>
      <c r="C418" s="20" t="s">
        <v>197</v>
      </c>
      <c r="D418" s="20" t="s">
        <v>16</v>
      </c>
      <c r="E418" s="20" t="s">
        <v>313</v>
      </c>
      <c r="F418" s="20" t="s">
        <v>309</v>
      </c>
      <c r="G418" s="21">
        <v>18895800</v>
      </c>
      <c r="H418" s="21">
        <v>18895800</v>
      </c>
      <c r="I418" s="22">
        <v>18895800</v>
      </c>
    </row>
    <row r="419" spans="1:9" ht="14.25">
      <c r="A419" s="32" t="s">
        <v>209</v>
      </c>
      <c r="B419" s="33" t="s">
        <v>235</v>
      </c>
      <c r="C419" s="34" t="s">
        <v>197</v>
      </c>
      <c r="D419" s="34" t="s">
        <v>157</v>
      </c>
      <c r="E419" s="34" t="s">
        <v>14</v>
      </c>
      <c r="F419" s="34" t="s">
        <v>14</v>
      </c>
      <c r="G419" s="35">
        <f>G420+G425+G428</f>
        <v>2047000</v>
      </c>
      <c r="H419" s="35">
        <f>H420+H425+H428</f>
        <v>2047000</v>
      </c>
      <c r="I419" s="36">
        <f>I420+I425+I428</f>
        <v>2047000</v>
      </c>
    </row>
    <row r="420" spans="1:9" ht="45">
      <c r="A420" s="18" t="s">
        <v>115</v>
      </c>
      <c r="B420" s="19" t="s">
        <v>235</v>
      </c>
      <c r="C420" s="20" t="s">
        <v>197</v>
      </c>
      <c r="D420" s="20" t="s">
        <v>157</v>
      </c>
      <c r="E420" s="20" t="s">
        <v>116</v>
      </c>
      <c r="F420" s="20" t="s">
        <v>14</v>
      </c>
      <c r="G420" s="21">
        <f>G421+G422+G423+G424</f>
        <v>1235000</v>
      </c>
      <c r="H420" s="21">
        <f>H421+H422+H423+H424</f>
        <v>1235000</v>
      </c>
      <c r="I420" s="22">
        <f>I421+I422+I423+I424</f>
        <v>1235000</v>
      </c>
    </row>
    <row r="421" spans="1:9" ht="30">
      <c r="A421" s="18" t="s">
        <v>43</v>
      </c>
      <c r="B421" s="19" t="s">
        <v>235</v>
      </c>
      <c r="C421" s="20" t="s">
        <v>197</v>
      </c>
      <c r="D421" s="20" t="s">
        <v>157</v>
      </c>
      <c r="E421" s="20" t="s">
        <v>116</v>
      </c>
      <c r="F421" s="20" t="s">
        <v>44</v>
      </c>
      <c r="G421" s="21">
        <v>210000</v>
      </c>
      <c r="H421" s="21">
        <v>210000</v>
      </c>
      <c r="I421" s="22">
        <v>210000</v>
      </c>
    </row>
    <row r="422" spans="1:9" ht="30">
      <c r="A422" s="18" t="s">
        <v>314</v>
      </c>
      <c r="B422" s="19" t="s">
        <v>235</v>
      </c>
      <c r="C422" s="20" t="s">
        <v>197</v>
      </c>
      <c r="D422" s="20" t="s">
        <v>157</v>
      </c>
      <c r="E422" s="20" t="s">
        <v>116</v>
      </c>
      <c r="F422" s="20" t="s">
        <v>315</v>
      </c>
      <c r="G422" s="21">
        <v>350000</v>
      </c>
      <c r="H422" s="21">
        <v>350000</v>
      </c>
      <c r="I422" s="22">
        <v>350000</v>
      </c>
    </row>
    <row r="423" spans="1:9" ht="30">
      <c r="A423" s="18" t="s">
        <v>308</v>
      </c>
      <c r="B423" s="19" t="s">
        <v>235</v>
      </c>
      <c r="C423" s="20" t="s">
        <v>197</v>
      </c>
      <c r="D423" s="20" t="s">
        <v>157</v>
      </c>
      <c r="E423" s="20" t="s">
        <v>116</v>
      </c>
      <c r="F423" s="20" t="s">
        <v>309</v>
      </c>
      <c r="G423" s="21">
        <v>425000</v>
      </c>
      <c r="H423" s="21">
        <v>425000</v>
      </c>
      <c r="I423" s="22">
        <v>425000</v>
      </c>
    </row>
    <row r="424" spans="1:9" ht="30">
      <c r="A424" s="18" t="s">
        <v>295</v>
      </c>
      <c r="B424" s="19" t="s">
        <v>235</v>
      </c>
      <c r="C424" s="20" t="s">
        <v>197</v>
      </c>
      <c r="D424" s="20" t="s">
        <v>157</v>
      </c>
      <c r="E424" s="20" t="s">
        <v>116</v>
      </c>
      <c r="F424" s="20" t="s">
        <v>296</v>
      </c>
      <c r="G424" s="21">
        <v>250000</v>
      </c>
      <c r="H424" s="21">
        <v>250000</v>
      </c>
      <c r="I424" s="22">
        <v>250000</v>
      </c>
    </row>
    <row r="425" spans="1:9" ht="15">
      <c r="A425" s="18" t="s">
        <v>316</v>
      </c>
      <c r="B425" s="19" t="s">
        <v>235</v>
      </c>
      <c r="C425" s="20" t="s">
        <v>197</v>
      </c>
      <c r="D425" s="20" t="s">
        <v>157</v>
      </c>
      <c r="E425" s="20" t="s">
        <v>317</v>
      </c>
      <c r="F425" s="20" t="s">
        <v>14</v>
      </c>
      <c r="G425" s="21">
        <f>G426+G427</f>
        <v>252000</v>
      </c>
      <c r="H425" s="21">
        <f>H426+H427</f>
        <v>252000</v>
      </c>
      <c r="I425" s="22">
        <f>I426+I427</f>
        <v>252000</v>
      </c>
    </row>
    <row r="426" spans="1:9" ht="30">
      <c r="A426" s="18" t="s">
        <v>43</v>
      </c>
      <c r="B426" s="19" t="s">
        <v>235</v>
      </c>
      <c r="C426" s="20" t="s">
        <v>197</v>
      </c>
      <c r="D426" s="20" t="s">
        <v>157</v>
      </c>
      <c r="E426" s="20" t="s">
        <v>317</v>
      </c>
      <c r="F426" s="20" t="s">
        <v>44</v>
      </c>
      <c r="G426" s="21">
        <v>22000</v>
      </c>
      <c r="H426" s="21">
        <v>22000</v>
      </c>
      <c r="I426" s="22">
        <v>22000</v>
      </c>
    </row>
    <row r="427" spans="1:9" ht="45">
      <c r="A427" s="18" t="s">
        <v>30</v>
      </c>
      <c r="B427" s="19" t="s">
        <v>235</v>
      </c>
      <c r="C427" s="20" t="s">
        <v>197</v>
      </c>
      <c r="D427" s="20" t="s">
        <v>157</v>
      </c>
      <c r="E427" s="20" t="s">
        <v>317</v>
      </c>
      <c r="F427" s="20" t="s">
        <v>31</v>
      </c>
      <c r="G427" s="21">
        <v>230000</v>
      </c>
      <c r="H427" s="21">
        <v>230000</v>
      </c>
      <c r="I427" s="22">
        <v>230000</v>
      </c>
    </row>
    <row r="428" spans="1:9" ht="45">
      <c r="A428" s="18" t="s">
        <v>318</v>
      </c>
      <c r="B428" s="19" t="s">
        <v>235</v>
      </c>
      <c r="C428" s="20" t="s">
        <v>197</v>
      </c>
      <c r="D428" s="20" t="s">
        <v>157</v>
      </c>
      <c r="E428" s="20" t="s">
        <v>319</v>
      </c>
      <c r="F428" s="20" t="s">
        <v>14</v>
      </c>
      <c r="G428" s="21">
        <f>G429</f>
        <v>560000</v>
      </c>
      <c r="H428" s="21">
        <f>H429</f>
        <v>560000</v>
      </c>
      <c r="I428" s="22">
        <f>I429</f>
        <v>560000</v>
      </c>
    </row>
    <row r="429" spans="1:9" ht="30">
      <c r="A429" s="23" t="s">
        <v>314</v>
      </c>
      <c r="B429" s="24" t="s">
        <v>235</v>
      </c>
      <c r="C429" s="25" t="s">
        <v>197</v>
      </c>
      <c r="D429" s="25" t="s">
        <v>157</v>
      </c>
      <c r="E429" s="25" t="s">
        <v>319</v>
      </c>
      <c r="F429" s="25" t="s">
        <v>315</v>
      </c>
      <c r="G429" s="26">
        <v>560000</v>
      </c>
      <c r="H429" s="26">
        <v>560000</v>
      </c>
      <c r="I429" s="27">
        <v>560000</v>
      </c>
    </row>
    <row r="430" spans="1:9" ht="15" thickBot="1">
      <c r="A430" s="37" t="s">
        <v>320</v>
      </c>
      <c r="B430" s="38" t="s">
        <v>14</v>
      </c>
      <c r="C430" s="39" t="s">
        <v>14</v>
      </c>
      <c r="D430" s="39" t="s">
        <v>14</v>
      </c>
      <c r="E430" s="39" t="s">
        <v>14</v>
      </c>
      <c r="F430" s="39" t="s">
        <v>14</v>
      </c>
      <c r="G430" s="40">
        <f>G12+G66+G150+G183+G295</f>
        <v>1422117545</v>
      </c>
      <c r="H430" s="40">
        <f>H12+H66+H150+H183+H295</f>
        <v>1320181600</v>
      </c>
      <c r="I430" s="41">
        <f>I12+I66+I150+I183+I295</f>
        <v>1588963946</v>
      </c>
    </row>
    <row r="431" spans="1:9">
      <c r="A431" s="3"/>
      <c r="B431" s="4"/>
      <c r="C431" s="5"/>
      <c r="D431" s="5"/>
      <c r="E431" s="5"/>
      <c r="F431" s="5"/>
      <c r="G431" s="6"/>
      <c r="H431" s="6"/>
      <c r="I431" s="6"/>
    </row>
  </sheetData>
  <mergeCells count="8">
    <mergeCell ref="G4:I4"/>
    <mergeCell ref="G5:I5"/>
    <mergeCell ref="B9:F9"/>
    <mergeCell ref="G2:I2"/>
    <mergeCell ref="G3:I3"/>
    <mergeCell ref="A7:I7"/>
    <mergeCell ref="A9:A10"/>
    <mergeCell ref="G9:I9"/>
  </mergeCells>
  <phoneticPr fontId="2" type="noConversion"/>
  <pageMargins left="0.55118110236220474" right="0.35433070866141736" top="0.47244094488188981" bottom="0.27559055118110237" header="0.51181102362204722" footer="0.27559055118110237"/>
  <pageSetup paperSize="9" scale="65" fitToHeight="2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2013-11-28T04:32:01Z</cp:lastPrinted>
  <dcterms:created xsi:type="dcterms:W3CDTF">2007-11-27T05:35:53Z</dcterms:created>
  <dcterms:modified xsi:type="dcterms:W3CDTF">2013-11-28T04:32:03Z</dcterms:modified>
</cp:coreProperties>
</file>