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20" windowWidth="19420" windowHeight="9720"/>
  </bookViews>
  <sheets>
    <sheet name="Приложение 6" sheetId="1" r:id="rId1"/>
  </sheets>
  <definedNames>
    <definedName name="Print_Titles" localSheetId="0">'Приложение 6'!$12:$16</definedName>
    <definedName name="_xlnm.Print_Area" localSheetId="0">'Приложение 6'!$A$4:$S$22</definedName>
  </definedNames>
  <calcPr calcId="145621"/>
</workbook>
</file>

<file path=xl/calcChain.xml><?xml version="1.0" encoding="utf-8"?>
<calcChain xmlns="http://schemas.openxmlformats.org/spreadsheetml/2006/main">
  <c r="Q21" i="1" l="1"/>
  <c r="Q20" i="1" s="1"/>
  <c r="N21" i="1"/>
  <c r="N20" i="1" s="1"/>
  <c r="J21" i="1"/>
  <c r="J20" i="1" s="1"/>
  <c r="G21" i="1"/>
  <c r="G20" i="1" s="1"/>
  <c r="D21" i="1"/>
  <c r="D20" i="1" s="1"/>
  <c r="D17" i="1" s="1"/>
  <c r="S20" i="1"/>
  <c r="S17" i="1" s="1"/>
  <c r="R20" i="1"/>
  <c r="P20" i="1"/>
  <c r="O20" i="1"/>
  <c r="M20" i="1"/>
  <c r="L20" i="1"/>
  <c r="K20" i="1"/>
  <c r="I20" i="1"/>
  <c r="I17" i="1" s="1"/>
  <c r="H20" i="1"/>
  <c r="H17" i="1" s="1"/>
  <c r="F20" i="1"/>
  <c r="E20" i="1"/>
  <c r="C20" i="1"/>
  <c r="C17" i="1" s="1"/>
  <c r="Q19" i="1"/>
  <c r="Q18" i="1" s="1"/>
  <c r="N19" i="1"/>
  <c r="J19" i="1"/>
  <c r="J18" i="1" s="1"/>
  <c r="G19" i="1"/>
  <c r="G18" i="1" s="1"/>
  <c r="D19" i="1"/>
  <c r="S18" i="1"/>
  <c r="R18" i="1"/>
  <c r="R17" i="1" s="1"/>
  <c r="P18" i="1"/>
  <c r="O18" i="1"/>
  <c r="N18" i="1"/>
  <c r="M18" i="1"/>
  <c r="L18" i="1"/>
  <c r="K18" i="1"/>
  <c r="I18" i="1"/>
  <c r="H18" i="1"/>
  <c r="F18" i="1"/>
  <c r="F17" i="1" s="1"/>
  <c r="E18" i="1"/>
  <c r="D18" i="1"/>
  <c r="C18" i="1"/>
  <c r="O17" i="1"/>
  <c r="K17" i="1"/>
  <c r="M17" i="1" l="1"/>
  <c r="E17" i="1"/>
  <c r="P17" i="1"/>
  <c r="N17" i="1"/>
  <c r="G17" i="1"/>
  <c r="Q17" i="1"/>
  <c r="L17" i="1"/>
  <c r="J17" i="1"/>
</calcChain>
</file>

<file path=xl/sharedStrings.xml><?xml version="1.0" encoding="utf-8"?>
<sst xmlns="http://schemas.openxmlformats.org/spreadsheetml/2006/main" count="55" uniqueCount="35">
  <si>
    <t>План мероприятий по переселению граждан из аварийного жилищного фонда</t>
  </si>
  <si>
    <t>№ п/п</t>
  </si>
  <si>
    <t>Наименование муниципального образования</t>
  </si>
  <si>
    <t>Число жителей, планируемых  к переселению</t>
  </si>
  <si>
    <t>Количество расселяемых жилых помещений</t>
  </si>
  <si>
    <t>Расселяемая площадь жилых помещений</t>
  </si>
  <si>
    <t>Источники финансирования программы</t>
  </si>
  <si>
    <t>Справочно:
Расчетная сумма экономии бюджетных средств</t>
  </si>
  <si>
    <t>Справочно: 
Возмещение части стоимости жилых помещений</t>
  </si>
  <si>
    <t>Всего</t>
  </si>
  <si>
    <t>в том числе</t>
  </si>
  <si>
    <t>Всего:</t>
  </si>
  <si>
    <t>в том числе:</t>
  </si>
  <si>
    <t>Собственность граждан</t>
  </si>
  <si>
    <t>Муниципальная собственность</t>
  </si>
  <si>
    <t>собственность граждан</t>
  </si>
  <si>
    <t xml:space="preserve">муниципальная собственность 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</si>
  <si>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</si>
  <si>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</si>
  <si>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</si>
  <si>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переселения
граждан в рамках реализации решений о
 КРТ</t>
  </si>
  <si>
    <t>за счет  переселения граждан в свободный муниципальный жилищный фонд</t>
  </si>
  <si>
    <t>за счет средств собственников жилых помещений</t>
  </si>
  <si>
    <t>за счет средств иных лиц (инвесторов по договору 
КРТ)</t>
  </si>
  <si>
    <t>чел.</t>
  </si>
  <si>
    <t>ед.</t>
  </si>
  <si>
    <t>кв.м</t>
  </si>
  <si>
    <t>руб.</t>
  </si>
  <si>
    <r>
      <t xml:space="preserve">Всего по </t>
    </r>
    <r>
      <rPr>
        <sz val="16"/>
        <rFont val="Times New Roman"/>
      </rPr>
      <t xml:space="preserve"> программе переселения, в рамках которой предусмотрено финансирование за счет средств Фонда</t>
    </r>
    <r>
      <rPr>
        <sz val="16"/>
        <rFont val="Times New Roman"/>
      </rPr>
      <t>. в т.ч.:</t>
    </r>
  </si>
  <si>
    <t>Всего по этапу 2024 года</t>
  </si>
  <si>
    <t>Итого по Город Искитим</t>
  </si>
  <si>
    <t>Всего по этапу 2025 года</t>
  </si>
  <si>
    <t>_________».</t>
  </si>
  <si>
    <t>ПРИЛОЖЕНИЕ 4 к постановлению администрации города Искитима Новосибирской области  от ____________  № ________</t>
  </si>
  <si>
    <t>«ПРИЛОЖЕНИЕ  4 к муниципальной программе города Искитима Новосибирской области по переселению граждан из аварийного жилищного фонда на 2024-2026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</si>
</sst>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Times New Roman"/>
    </font>
    <font>
      <sz val="14"/>
      <color theme="1"/>
      <name val="Times New Roman"/>
    </font>
    <font>
      <sz val="12"/>
      <name val="Times New Roman"/>
    </font>
    <font>
      <sz val="14"/>
      <name val="Times New Roman"/>
    </font>
    <font>
      <b/>
      <sz val="14"/>
      <name val="Times New Roman"/>
    </font>
    <font>
      <b/>
      <sz val="16"/>
      <name val="Times New Roman"/>
    </font>
    <font>
      <sz val="16"/>
      <name val="Times New Roman"/>
    </font>
    <font>
      <sz val="14"/>
      <name val="Times New Roman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9"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/>
    <xf numFmtId="0" fontId="2" fillId="2" borderId="0" xfId="0" applyFont="1" applyFill="1" applyAlignment="1">
      <alignment wrapText="1"/>
    </xf>
    <xf numFmtId="0" fontId="2" fillId="2" borderId="0" xfId="0" applyFont="1" applyFill="1"/>
    <xf numFmtId="0" fontId="3" fillId="2" borderId="0" xfId="0" applyFont="1" applyFill="1"/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Alignment="1">
      <alignment horizontal="righ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abSelected="1" zoomScale="50" zoomScaleNormal="50" workbookViewId="0">
      <selection activeCell="K29" sqref="K29"/>
    </sheetView>
  </sheetViews>
  <sheetFormatPr defaultRowHeight="14" x14ac:dyDescent="0.3"/>
  <cols>
    <col min="1" max="1" width="4.7265625" customWidth="1"/>
    <col min="2" max="2" width="50.7265625" style="1" customWidth="1"/>
    <col min="3" max="3" width="20.7265625" customWidth="1"/>
    <col min="4" max="4" width="18.7265625" customWidth="1"/>
    <col min="5" max="5" width="20.7265625" customWidth="1"/>
    <col min="6" max="6" width="23.1796875" customWidth="1"/>
    <col min="7" max="8" width="20.7265625" customWidth="1"/>
    <col min="9" max="9" width="21.453125" customWidth="1"/>
    <col min="10" max="15" width="20.7265625" customWidth="1"/>
    <col min="16" max="16" width="22.7265625" customWidth="1"/>
    <col min="17" max="19" width="20.7265625" customWidth="1"/>
  </cols>
  <sheetData>
    <row r="1" spans="1:19" ht="58.5" customHeight="1" x14ac:dyDescent="0.4">
      <c r="Q1" s="21" t="s">
        <v>33</v>
      </c>
      <c r="R1" s="22"/>
      <c r="S1" s="22"/>
    </row>
    <row r="2" spans="1:19" x14ac:dyDescent="0.3">
      <c r="Q2" s="2"/>
      <c r="R2" s="2"/>
      <c r="S2" s="2"/>
    </row>
    <row r="3" spans="1:19" x14ac:dyDescent="0.3">
      <c r="Q3" s="2"/>
      <c r="R3" s="2"/>
      <c r="S3" s="2"/>
    </row>
    <row r="4" spans="1:19" ht="18.75" customHeight="1" x14ac:dyDescent="0.4">
      <c r="D4" s="3"/>
      <c r="E4" s="4"/>
      <c r="F4" s="4"/>
      <c r="P4" s="5"/>
      <c r="Q4" s="23"/>
      <c r="R4" s="23"/>
      <c r="S4" s="23"/>
    </row>
    <row r="5" spans="1:19" ht="18.75" customHeight="1" x14ac:dyDescent="0.4">
      <c r="D5" s="3"/>
      <c r="E5" s="4"/>
      <c r="F5" s="4"/>
      <c r="P5" s="5"/>
      <c r="Q5" s="24" t="s">
        <v>34</v>
      </c>
      <c r="R5" s="24"/>
      <c r="S5" s="24"/>
    </row>
    <row r="6" spans="1:19" ht="18.75" customHeight="1" x14ac:dyDescent="0.4">
      <c r="D6" s="3"/>
      <c r="E6" s="4"/>
      <c r="F6" s="4"/>
      <c r="P6" s="5"/>
      <c r="Q6" s="24"/>
      <c r="R6" s="24"/>
      <c r="S6" s="24"/>
    </row>
    <row r="7" spans="1:19" ht="50.25" customHeight="1" x14ac:dyDescent="0.35">
      <c r="D7" s="3"/>
      <c r="E7" s="4"/>
      <c r="F7" s="4"/>
      <c r="O7" s="6"/>
      <c r="P7" s="6"/>
      <c r="Q7" s="24"/>
      <c r="R7" s="24"/>
      <c r="S7" s="24"/>
    </row>
    <row r="10" spans="1:19" ht="20.25" customHeight="1" x14ac:dyDescent="0.3">
      <c r="A10" s="7"/>
      <c r="B10" s="25" t="s">
        <v>0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2" spans="1:19" ht="69" customHeight="1" x14ac:dyDescent="0.3">
      <c r="A12" s="26" t="s">
        <v>1</v>
      </c>
      <c r="B12" s="19" t="s">
        <v>2</v>
      </c>
      <c r="C12" s="19" t="s">
        <v>3</v>
      </c>
      <c r="D12" s="19" t="s">
        <v>4</v>
      </c>
      <c r="E12" s="19"/>
      <c r="F12" s="19"/>
      <c r="G12" s="19" t="s">
        <v>5</v>
      </c>
      <c r="H12" s="19"/>
      <c r="I12" s="19"/>
      <c r="J12" s="19" t="s">
        <v>6</v>
      </c>
      <c r="K12" s="19"/>
      <c r="L12" s="19"/>
      <c r="M12" s="19"/>
      <c r="N12" s="19" t="s">
        <v>7</v>
      </c>
      <c r="O12" s="19"/>
      <c r="P12" s="19"/>
      <c r="Q12" s="19" t="s">
        <v>8</v>
      </c>
      <c r="R12" s="19"/>
      <c r="S12" s="19"/>
    </row>
    <row r="13" spans="1:19" ht="16.5" customHeight="1" x14ac:dyDescent="0.3">
      <c r="A13" s="27"/>
      <c r="B13" s="19"/>
      <c r="C13" s="19"/>
      <c r="D13" s="20" t="s">
        <v>9</v>
      </c>
      <c r="E13" s="20" t="s">
        <v>10</v>
      </c>
      <c r="F13" s="20"/>
      <c r="G13" s="20" t="s">
        <v>9</v>
      </c>
      <c r="H13" s="20" t="s">
        <v>10</v>
      </c>
      <c r="I13" s="20"/>
      <c r="J13" s="20" t="s">
        <v>11</v>
      </c>
      <c r="K13" s="20" t="s">
        <v>12</v>
      </c>
      <c r="L13" s="20"/>
      <c r="M13" s="20"/>
      <c r="N13" s="19" t="s">
        <v>11</v>
      </c>
      <c r="O13" s="19" t="s">
        <v>12</v>
      </c>
      <c r="P13" s="19"/>
      <c r="Q13" s="19" t="s">
        <v>11</v>
      </c>
      <c r="R13" s="19" t="s">
        <v>12</v>
      </c>
      <c r="S13" s="19"/>
    </row>
    <row r="14" spans="1:19" ht="149.25" customHeight="1" x14ac:dyDescent="0.3">
      <c r="A14" s="27"/>
      <c r="B14" s="19"/>
      <c r="C14" s="19"/>
      <c r="D14" s="20"/>
      <c r="E14" s="8" t="s">
        <v>13</v>
      </c>
      <c r="F14" s="8" t="s">
        <v>14</v>
      </c>
      <c r="G14" s="20"/>
      <c r="H14" s="8" t="s">
        <v>15</v>
      </c>
      <c r="I14" s="8" t="s">
        <v>16</v>
      </c>
      <c r="J14" s="20"/>
      <c r="K14" s="8" t="s">
        <v>17</v>
      </c>
      <c r="L14" s="8" t="s">
        <v>18</v>
      </c>
      <c r="M14" s="8" t="s">
        <v>19</v>
      </c>
      <c r="N14" s="19"/>
      <c r="O14" s="8" t="s">
        <v>20</v>
      </c>
      <c r="P14" s="8" t="s">
        <v>21</v>
      </c>
      <c r="Q14" s="19"/>
      <c r="R14" s="8" t="s">
        <v>22</v>
      </c>
      <c r="S14" s="8" t="s">
        <v>23</v>
      </c>
    </row>
    <row r="15" spans="1:19" ht="20.25" customHeight="1" x14ac:dyDescent="0.3">
      <c r="A15" s="28"/>
      <c r="B15" s="19"/>
      <c r="C15" s="9" t="s">
        <v>24</v>
      </c>
      <c r="D15" s="9" t="s">
        <v>25</v>
      </c>
      <c r="E15" s="9" t="s">
        <v>25</v>
      </c>
      <c r="F15" s="9" t="s">
        <v>25</v>
      </c>
      <c r="G15" s="9" t="s">
        <v>26</v>
      </c>
      <c r="H15" s="9" t="s">
        <v>26</v>
      </c>
      <c r="I15" s="9" t="s">
        <v>26</v>
      </c>
      <c r="J15" s="9" t="s">
        <v>27</v>
      </c>
      <c r="K15" s="9" t="s">
        <v>27</v>
      </c>
      <c r="L15" s="9" t="s">
        <v>27</v>
      </c>
      <c r="M15" s="9" t="s">
        <v>27</v>
      </c>
      <c r="N15" s="8" t="s">
        <v>27</v>
      </c>
      <c r="O15" s="9" t="s">
        <v>27</v>
      </c>
      <c r="P15" s="8" t="s">
        <v>27</v>
      </c>
      <c r="Q15" s="8" t="s">
        <v>27</v>
      </c>
      <c r="R15" s="8" t="s">
        <v>27</v>
      </c>
      <c r="S15" s="8" t="s">
        <v>27</v>
      </c>
    </row>
    <row r="16" spans="1:19" ht="20.25" customHeight="1" x14ac:dyDescent="0.3">
      <c r="A16" s="9">
        <v>1</v>
      </c>
      <c r="B16" s="8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9">
        <v>12</v>
      </c>
      <c r="M16" s="9">
        <v>13</v>
      </c>
      <c r="N16" s="8">
        <v>14</v>
      </c>
      <c r="O16" s="9">
        <v>15</v>
      </c>
      <c r="P16" s="8">
        <v>16</v>
      </c>
      <c r="Q16" s="8">
        <v>17</v>
      </c>
      <c r="R16" s="8">
        <v>18</v>
      </c>
      <c r="S16" s="8">
        <v>19</v>
      </c>
    </row>
    <row r="17" spans="1:19" ht="94.5" customHeight="1" x14ac:dyDescent="0.3">
      <c r="A17" s="10"/>
      <c r="B17" s="11" t="s">
        <v>28</v>
      </c>
      <c r="C17" s="12">
        <f t="shared" ref="C17:S17" si="0">SUM(C18,C20)</f>
        <v>170</v>
      </c>
      <c r="D17" s="12">
        <f t="shared" si="0"/>
        <v>49</v>
      </c>
      <c r="E17" s="12">
        <f t="shared" si="0"/>
        <v>43</v>
      </c>
      <c r="F17" s="12">
        <f t="shared" si="0"/>
        <v>6</v>
      </c>
      <c r="G17" s="13">
        <f t="shared" si="0"/>
        <v>2533.8200000000002</v>
      </c>
      <c r="H17" s="13">
        <f t="shared" si="0"/>
        <v>2255.46</v>
      </c>
      <c r="I17" s="13">
        <f t="shared" si="0"/>
        <v>278.36</v>
      </c>
      <c r="J17" s="13">
        <f t="shared" si="0"/>
        <v>255878542.27000001</v>
      </c>
      <c r="K17" s="13">
        <f t="shared" si="0"/>
        <v>173828109.65000001</v>
      </c>
      <c r="L17" s="13">
        <f t="shared" si="0"/>
        <v>75890198.260000005</v>
      </c>
      <c r="M17" s="13">
        <f t="shared" si="0"/>
        <v>6160234.3599999994</v>
      </c>
      <c r="N17" s="13">
        <f t="shared" si="0"/>
        <v>0</v>
      </c>
      <c r="O17" s="13">
        <f t="shared" si="0"/>
        <v>0</v>
      </c>
      <c r="P17" s="13">
        <f t="shared" si="0"/>
        <v>0</v>
      </c>
      <c r="Q17" s="13">
        <f t="shared" si="0"/>
        <v>0</v>
      </c>
      <c r="R17" s="13">
        <f t="shared" si="0"/>
        <v>0</v>
      </c>
      <c r="S17" s="13">
        <f t="shared" si="0"/>
        <v>0</v>
      </c>
    </row>
    <row r="18" spans="1:19" ht="20.5" x14ac:dyDescent="0.3">
      <c r="A18" s="10"/>
      <c r="B18" s="11" t="s">
        <v>29</v>
      </c>
      <c r="C18" s="12">
        <f t="shared" ref="C18:S18" si="1">SUM(C19)</f>
        <v>86</v>
      </c>
      <c r="D18" s="12">
        <f t="shared" si="1"/>
        <v>28</v>
      </c>
      <c r="E18" s="12">
        <f t="shared" si="1"/>
        <v>25</v>
      </c>
      <c r="F18" s="12">
        <f t="shared" si="1"/>
        <v>3</v>
      </c>
      <c r="G18" s="13">
        <f t="shared" si="1"/>
        <v>1348.42</v>
      </c>
      <c r="H18" s="13">
        <f t="shared" si="1"/>
        <v>1199.52</v>
      </c>
      <c r="I18" s="13">
        <f t="shared" si="1"/>
        <v>148.9</v>
      </c>
      <c r="J18" s="13">
        <f t="shared" si="1"/>
        <v>120048297.87</v>
      </c>
      <c r="K18" s="13">
        <f t="shared" si="1"/>
        <v>115246365.95</v>
      </c>
      <c r="L18" s="13">
        <f t="shared" si="1"/>
        <v>0</v>
      </c>
      <c r="M18" s="13">
        <f t="shared" si="1"/>
        <v>4801931.92</v>
      </c>
      <c r="N18" s="13">
        <f t="shared" si="1"/>
        <v>0</v>
      </c>
      <c r="O18" s="13">
        <f t="shared" si="1"/>
        <v>0</v>
      </c>
      <c r="P18" s="13">
        <f t="shared" si="1"/>
        <v>0</v>
      </c>
      <c r="Q18" s="13">
        <f t="shared" si="1"/>
        <v>0</v>
      </c>
      <c r="R18" s="13">
        <f t="shared" si="1"/>
        <v>0</v>
      </c>
      <c r="S18" s="13">
        <f t="shared" si="1"/>
        <v>0</v>
      </c>
    </row>
    <row r="19" spans="1:19" ht="20.5" x14ac:dyDescent="0.3">
      <c r="A19" s="10">
        <v>1</v>
      </c>
      <c r="B19" s="11" t="s">
        <v>30</v>
      </c>
      <c r="C19" s="12">
        <v>86</v>
      </c>
      <c r="D19" s="12">
        <f>E19+F19</f>
        <v>28</v>
      </c>
      <c r="E19" s="12">
        <v>25</v>
      </c>
      <c r="F19" s="12">
        <v>3</v>
      </c>
      <c r="G19" s="13">
        <f>H19+I19</f>
        <v>1348.42</v>
      </c>
      <c r="H19" s="13">
        <v>1199.52</v>
      </c>
      <c r="I19" s="13">
        <v>148.9</v>
      </c>
      <c r="J19" s="13">
        <f>K19+L19+M19</f>
        <v>120048297.87</v>
      </c>
      <c r="K19" s="13">
        <v>115246365.95</v>
      </c>
      <c r="L19" s="13">
        <v>0</v>
      </c>
      <c r="M19" s="13">
        <v>4801931.92</v>
      </c>
      <c r="N19" s="13">
        <f>O19+P19</f>
        <v>0</v>
      </c>
      <c r="O19" s="13">
        <v>0</v>
      </c>
      <c r="P19" s="13">
        <v>0</v>
      </c>
      <c r="Q19" s="13">
        <f>R19+S19</f>
        <v>0</v>
      </c>
      <c r="R19" s="13">
        <v>0</v>
      </c>
      <c r="S19" s="13">
        <v>0</v>
      </c>
    </row>
    <row r="20" spans="1:19" ht="20.5" x14ac:dyDescent="0.3">
      <c r="A20" s="10"/>
      <c r="B20" s="11" t="s">
        <v>31</v>
      </c>
      <c r="C20" s="12">
        <f t="shared" ref="C20:S20" si="2">SUM(C21:C21)</f>
        <v>84</v>
      </c>
      <c r="D20" s="12">
        <f t="shared" si="2"/>
        <v>21</v>
      </c>
      <c r="E20" s="12">
        <f t="shared" si="2"/>
        <v>18</v>
      </c>
      <c r="F20" s="12">
        <f t="shared" si="2"/>
        <v>3</v>
      </c>
      <c r="G20" s="13">
        <f t="shared" si="2"/>
        <v>1185.4000000000001</v>
      </c>
      <c r="H20" s="13">
        <f t="shared" si="2"/>
        <v>1055.94</v>
      </c>
      <c r="I20" s="13">
        <f t="shared" si="2"/>
        <v>129.46</v>
      </c>
      <c r="J20" s="13">
        <f t="shared" si="2"/>
        <v>135830244.40000001</v>
      </c>
      <c r="K20" s="13">
        <f t="shared" si="2"/>
        <v>58581743.700000003</v>
      </c>
      <c r="L20" s="13">
        <f t="shared" si="2"/>
        <v>75890198.260000005</v>
      </c>
      <c r="M20" s="13">
        <f t="shared" si="2"/>
        <v>1358302.44</v>
      </c>
      <c r="N20" s="13">
        <f t="shared" si="2"/>
        <v>0</v>
      </c>
      <c r="O20" s="13">
        <f t="shared" si="2"/>
        <v>0</v>
      </c>
      <c r="P20" s="13">
        <f t="shared" si="2"/>
        <v>0</v>
      </c>
      <c r="Q20" s="13">
        <f t="shared" si="2"/>
        <v>0</v>
      </c>
      <c r="R20" s="13">
        <f t="shared" si="2"/>
        <v>0</v>
      </c>
      <c r="S20" s="13">
        <f t="shared" si="2"/>
        <v>0</v>
      </c>
    </row>
    <row r="21" spans="1:19" ht="20.5" x14ac:dyDescent="0.3">
      <c r="A21" s="10">
        <v>1</v>
      </c>
      <c r="B21" s="11" t="s">
        <v>30</v>
      </c>
      <c r="C21" s="12">
        <v>84</v>
      </c>
      <c r="D21" s="12">
        <f t="shared" ref="D21" si="3">E21+F21</f>
        <v>21</v>
      </c>
      <c r="E21" s="12">
        <v>18</v>
      </c>
      <c r="F21" s="12">
        <v>3</v>
      </c>
      <c r="G21" s="13">
        <f t="shared" ref="G21" si="4">H21+I21</f>
        <v>1185.4000000000001</v>
      </c>
      <c r="H21" s="13">
        <v>1055.94</v>
      </c>
      <c r="I21" s="13">
        <v>129.46</v>
      </c>
      <c r="J21" s="13">
        <f t="shared" ref="J21" si="5">K21+L21+M21</f>
        <v>135830244.40000001</v>
      </c>
      <c r="K21" s="13">
        <v>58581743.700000003</v>
      </c>
      <c r="L21" s="13">
        <v>75890198.260000005</v>
      </c>
      <c r="M21" s="13">
        <v>1358302.44</v>
      </c>
      <c r="N21" s="13">
        <f t="shared" ref="N21" si="6">O21+P21</f>
        <v>0</v>
      </c>
      <c r="O21" s="13">
        <v>0</v>
      </c>
      <c r="P21" s="13">
        <v>0</v>
      </c>
      <c r="Q21" s="13">
        <f t="shared" ref="Q21" si="7">R21+S21</f>
        <v>0</v>
      </c>
      <c r="R21" s="13">
        <v>0</v>
      </c>
      <c r="S21" s="13">
        <v>0</v>
      </c>
    </row>
    <row r="22" spans="1:19" ht="15.65" customHeight="1" x14ac:dyDescent="0.35">
      <c r="A22" s="2"/>
      <c r="C22" s="2"/>
      <c r="D22" s="2"/>
      <c r="E22" s="2"/>
      <c r="F22" s="2"/>
      <c r="G22" s="2"/>
      <c r="H22" s="2"/>
      <c r="I22" s="2"/>
      <c r="J22" s="14"/>
      <c r="K22" s="2"/>
      <c r="L22" s="2"/>
      <c r="M22" s="2"/>
      <c r="N22" s="2"/>
      <c r="P22" s="15"/>
      <c r="Q22" s="15"/>
      <c r="R22" s="16"/>
      <c r="S22" s="18" t="s">
        <v>32</v>
      </c>
    </row>
    <row r="23" spans="1:19" x14ac:dyDescent="0.3">
      <c r="A23" s="2"/>
      <c r="B23" s="17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O23" s="2"/>
      <c r="P23" s="2"/>
      <c r="Q23" s="2"/>
      <c r="R23" s="2"/>
      <c r="S23" s="2"/>
    </row>
    <row r="24" spans="1:19" x14ac:dyDescent="0.3">
      <c r="A24" s="2"/>
      <c r="B24" s="17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O24" s="2"/>
      <c r="P24" s="2"/>
      <c r="Q24" s="2"/>
      <c r="R24" s="2"/>
      <c r="S24" s="2"/>
    </row>
    <row r="25" spans="1:19" x14ac:dyDescent="0.3">
      <c r="A25" s="2"/>
      <c r="B25" s="17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O25" s="2"/>
      <c r="P25" s="2"/>
      <c r="Q25" s="2"/>
      <c r="R25" s="2"/>
      <c r="S25" s="2"/>
    </row>
    <row r="26" spans="1:19" x14ac:dyDescent="0.3">
      <c r="A26" s="2"/>
      <c r="B26" s="17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O26" s="2"/>
      <c r="P26" s="2"/>
      <c r="Q26" s="2"/>
      <c r="R26" s="2"/>
      <c r="S26" s="2"/>
    </row>
    <row r="27" spans="1:19" x14ac:dyDescent="0.3">
      <c r="A27" s="2"/>
      <c r="B27" s="17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P27" s="2"/>
      <c r="Q27" s="2"/>
      <c r="R27" s="2"/>
      <c r="S27" s="2"/>
    </row>
  </sheetData>
  <sheetProtection formatCells="0" formatColumns="0" formatRows="0" insertColumns="0" insertRows="0" insertHyperlinks="0" deleteColumns="0" deleteRows="0" sort="0" autoFilter="0" pivotTables="0"/>
  <mergeCells count="22">
    <mergeCell ref="Q1:S1"/>
    <mergeCell ref="Q4:S4"/>
    <mergeCell ref="Q5:S7"/>
    <mergeCell ref="B10:S10"/>
    <mergeCell ref="A12:A15"/>
    <mergeCell ref="B12:B15"/>
    <mergeCell ref="C12:C14"/>
    <mergeCell ref="D12:F12"/>
    <mergeCell ref="G12:I12"/>
    <mergeCell ref="J12:M12"/>
    <mergeCell ref="N12:P12"/>
    <mergeCell ref="Q12:S12"/>
    <mergeCell ref="D13:D14"/>
    <mergeCell ref="E13:F13"/>
    <mergeCell ref="G13:G14"/>
    <mergeCell ref="H13:I13"/>
    <mergeCell ref="R13:S13"/>
    <mergeCell ref="J13:J14"/>
    <mergeCell ref="K13:M13"/>
    <mergeCell ref="N13:N14"/>
    <mergeCell ref="O13:P13"/>
    <mergeCell ref="Q13:Q14"/>
  </mergeCells>
  <pageMargins left="0.31496062992126" right="0.31496062992126" top="0.31496062992126" bottom="0.31496062992126" header="0.51181102362205" footer="0.51181102362205"/>
  <pageSetup paperSize="9" scale="35" fitToWidth="0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6'!Print_Titles</vt:lpstr>
      <vt:lpstr>'Приложение 6'!Область_печати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Бурков А</cp:lastModifiedBy>
  <cp:revision>3</cp:revision>
  <dcterms:created xsi:type="dcterms:W3CDTF">2006-09-16T00:00:00Z</dcterms:created>
  <dcterms:modified xsi:type="dcterms:W3CDTF">2025-07-10T13:43:03Z</dcterms:modified>
  <cp:category/>
</cp:coreProperties>
</file>