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O19" i="1" l="1"/>
  <c r="I19" i="1"/>
  <c r="N18" i="1"/>
  <c r="M18" i="1"/>
  <c r="L18" i="1"/>
  <c r="K18" i="1"/>
  <c r="J18" i="1"/>
  <c r="H18" i="1"/>
  <c r="G18" i="1"/>
  <c r="F18" i="1"/>
  <c r="E18" i="1"/>
  <c r="D18" i="1"/>
  <c r="O17" i="1"/>
  <c r="I17" i="1"/>
  <c r="N16" i="1"/>
  <c r="M16" i="1"/>
  <c r="L16" i="1"/>
  <c r="K16" i="1"/>
  <c r="J16" i="1"/>
  <c r="H16" i="1"/>
  <c r="G16" i="1"/>
  <c r="F16" i="1"/>
  <c r="E16" i="1"/>
  <c r="D16" i="1"/>
  <c r="O15" i="1"/>
  <c r="O14" i="1" s="1"/>
  <c r="I15" i="1"/>
  <c r="N14" i="1"/>
  <c r="M14" i="1"/>
  <c r="L14" i="1"/>
  <c r="K14" i="1"/>
  <c r="J14" i="1"/>
  <c r="H14" i="1"/>
  <c r="G14" i="1"/>
  <c r="F14" i="1"/>
  <c r="E14" i="1"/>
  <c r="D14" i="1"/>
  <c r="O13" i="1"/>
  <c r="O12" i="1" s="1"/>
  <c r="I13" i="1"/>
  <c r="I12" i="1" s="1"/>
  <c r="N12" i="1"/>
  <c r="M12" i="1"/>
  <c r="L12" i="1"/>
  <c r="L11" i="1" s="1"/>
  <c r="K12" i="1"/>
  <c r="K11" i="1" s="1"/>
  <c r="J12" i="1"/>
  <c r="J11" i="1" s="1"/>
  <c r="H12" i="1"/>
  <c r="G12" i="1"/>
  <c r="F12" i="1"/>
  <c r="F11" i="1" s="1"/>
  <c r="E12" i="1"/>
  <c r="D12" i="1"/>
  <c r="G11" i="1"/>
  <c r="M11" i="1" l="1"/>
  <c r="N11" i="1"/>
  <c r="D11" i="1"/>
  <c r="E11" i="1"/>
  <c r="H11" i="1"/>
  <c r="I14" i="1"/>
  <c r="I16" i="1"/>
  <c r="O16" i="1"/>
  <c r="I18" i="1"/>
  <c r="O18" i="1"/>
  <c r="I11" i="1" l="1"/>
  <c r="O11" i="1"/>
</calcChain>
</file>

<file path=xl/sharedStrings.xml><?xml version="1.0" encoding="utf-8"?>
<sst xmlns="http://schemas.openxmlformats.org/spreadsheetml/2006/main" count="65" uniqueCount="23">
  <si>
    <t>Наименование муниципального образования</t>
  </si>
  <si>
    <t>Планируемые показатели переселения граждан из аварийного жилищного фонда, признанного таковым до 1 января 2017 года.</t>
  </si>
  <si>
    <t>x</t>
  </si>
  <si>
    <t>Расселяемая площадь</t>
  </si>
  <si>
    <t>Количество переселяемых жителей</t>
  </si>
  <si>
    <t>Всего</t>
  </si>
  <si>
    <t>2019 г.</t>
  </si>
  <si>
    <t>2020 г.</t>
  </si>
  <si>
    <t>2021 г.</t>
  </si>
  <si>
    <t>2022 г.</t>
  </si>
  <si>
    <t>2023 г.</t>
  </si>
  <si>
    <t>".</t>
  </si>
  <si>
    <t>№ п/п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</si>
  <si>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</si>
  <si>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</si>
  <si>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</si>
  <si>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</si>
  <si>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Итого по Искитим (Город Искитим)</t>
  </si>
  <si>
    <t xml:space="preserve">Всего по этапу 2020 года </t>
  </si>
  <si>
    <t xml:space="preserve">Всего по этапу 2021 года </t>
  </si>
  <si>
    <t xml:space="preserve">Всего по этапу 2022 года </t>
  </si>
  <si>
    <t>"Приложение 5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Новосибирской области от 19.06.2019 № 826</t>
  </si>
  <si>
    <r>
      <rPr>
        <sz val="10"/>
        <color indexed="8"/>
        <rFont val="Times New Roman"/>
        <family val="1"/>
        <charset val="204"/>
      </rPr>
      <t>Приложение 5 к постановлению администрации города Искитима Новосибирской области от 29.05.2025 № 889</t>
    </r>
    <r>
      <rPr>
        <sz val="11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</si>
</sst>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8" fontId="5" fillId="0" borderId="1" xfId="0" applyNumberFormat="1" applyFont="1" applyBorder="1" applyAlignment="1">
      <alignment horizontal="center" vertical="center" wrapText="1"/>
    </xf>
    <xf numFmtId="8" fontId="5" fillId="0" borderId="7" xfId="0" applyNumberFormat="1" applyFont="1" applyBorder="1" applyAlignment="1">
      <alignment horizontal="center" vertical="center" wrapText="1"/>
    </xf>
    <xf numFmtId="8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0"/>
  <sheetViews>
    <sheetView tabSelected="1" workbookViewId="0">
      <selection activeCell="O2" sqref="O2:R2"/>
    </sheetView>
  </sheetViews>
  <sheetFormatPr defaultRowHeight="15" x14ac:dyDescent="0.25"/>
  <cols>
    <col min="1" max="1" width="9.28515625" style="1" customWidth="1"/>
    <col min="2" max="2" width="19.42578125" customWidth="1"/>
    <col min="3" max="3" width="19.28515625" customWidth="1"/>
    <col min="4" max="5" width="11.140625" customWidth="1"/>
    <col min="6" max="6" width="15" customWidth="1"/>
    <col min="7" max="7" width="10.42578125" customWidth="1"/>
    <col min="8" max="8" width="9.5703125" bestFit="1" customWidth="1"/>
    <col min="9" max="9" width="11.28515625" customWidth="1"/>
    <col min="10" max="10" width="12.5703125" customWidth="1"/>
    <col min="11" max="11" width="11.85546875" customWidth="1"/>
    <col min="12" max="12" width="13" customWidth="1"/>
    <col min="13" max="13" width="11.5703125" customWidth="1"/>
    <col min="14" max="14" width="14.7109375" customWidth="1"/>
    <col min="15" max="15" width="12.28515625" customWidth="1"/>
    <col min="16" max="16" width="12.5703125" customWidth="1"/>
  </cols>
  <sheetData>
    <row r="2" spans="2:18" ht="64.150000000000006" customHeight="1" x14ac:dyDescent="0.25">
      <c r="O2" s="18" t="s">
        <v>22</v>
      </c>
      <c r="P2" s="18"/>
      <c r="Q2" s="18"/>
      <c r="R2" s="18"/>
    </row>
    <row r="3" spans="2:18" ht="153.75" customHeight="1" x14ac:dyDescent="0.25">
      <c r="O3" s="19" t="s">
        <v>21</v>
      </c>
      <c r="P3" s="20"/>
      <c r="Q3" s="20"/>
      <c r="R3" s="20"/>
    </row>
    <row r="5" spans="2:18" ht="33" customHeight="1" x14ac:dyDescent="0.25">
      <c r="B5" s="21" t="s">
        <v>1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7" spans="2:18" x14ac:dyDescent="0.25">
      <c r="B7" s="8" t="s">
        <v>12</v>
      </c>
      <c r="C7" s="11" t="s">
        <v>0</v>
      </c>
      <c r="D7" s="14" t="s">
        <v>3</v>
      </c>
      <c r="E7" s="15"/>
      <c r="F7" s="15"/>
      <c r="G7" s="15"/>
      <c r="H7" s="15"/>
      <c r="I7" s="16"/>
      <c r="J7" s="17" t="s">
        <v>4</v>
      </c>
      <c r="K7" s="17"/>
      <c r="L7" s="17"/>
      <c r="M7" s="17"/>
      <c r="N7" s="17"/>
      <c r="O7" s="17"/>
    </row>
    <row r="8" spans="2:18" x14ac:dyDescent="0.25">
      <c r="B8" s="9"/>
      <c r="C8" s="12"/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  <c r="I8" s="3" t="s">
        <v>5</v>
      </c>
      <c r="J8" s="4" t="s">
        <v>6</v>
      </c>
      <c r="K8" s="4" t="s">
        <v>7</v>
      </c>
      <c r="L8" s="4" t="s">
        <v>8</v>
      </c>
      <c r="M8" s="4" t="s">
        <v>9</v>
      </c>
      <c r="N8" s="4" t="s">
        <v>10</v>
      </c>
      <c r="O8" s="4" t="s">
        <v>5</v>
      </c>
    </row>
    <row r="9" spans="2:18" x14ac:dyDescent="0.25">
      <c r="B9" s="10"/>
      <c r="C9" s="13"/>
      <c r="D9" s="3" t="s">
        <v>13</v>
      </c>
      <c r="E9" s="3" t="s">
        <v>13</v>
      </c>
      <c r="F9" s="3" t="s">
        <v>13</v>
      </c>
      <c r="G9" s="3" t="s">
        <v>13</v>
      </c>
      <c r="H9" s="3" t="s">
        <v>13</v>
      </c>
      <c r="I9" s="3" t="s">
        <v>13</v>
      </c>
      <c r="J9" s="4" t="s">
        <v>14</v>
      </c>
      <c r="K9" s="4" t="s">
        <v>14</v>
      </c>
      <c r="L9" s="4" t="s">
        <v>14</v>
      </c>
      <c r="M9" s="4" t="s">
        <v>14</v>
      </c>
      <c r="N9" s="4" t="s">
        <v>14</v>
      </c>
      <c r="O9" s="4" t="s">
        <v>14</v>
      </c>
    </row>
    <row r="10" spans="2:18" x14ac:dyDescent="0.25"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4">
        <v>9</v>
      </c>
      <c r="K10" s="4">
        <v>10</v>
      </c>
      <c r="L10" s="4">
        <v>11</v>
      </c>
      <c r="M10" s="4">
        <v>12</v>
      </c>
      <c r="N10" s="4">
        <v>13</v>
      </c>
      <c r="O10" s="4">
        <v>14</v>
      </c>
    </row>
    <row r="11" spans="2:18" ht="120" x14ac:dyDescent="0.25">
      <c r="B11" s="3"/>
      <c r="C11" s="5" t="s">
        <v>15</v>
      </c>
      <c r="D11" s="6">
        <f t="shared" ref="D11:O11" si="0">SUM(D12,D14,D16,D18)</f>
        <v>752.08</v>
      </c>
      <c r="E11" s="6">
        <f t="shared" si="0"/>
        <v>2093.1</v>
      </c>
      <c r="F11" s="6">
        <f t="shared" si="0"/>
        <v>3405.22</v>
      </c>
      <c r="G11" s="6">
        <f t="shared" si="0"/>
        <v>5289</v>
      </c>
      <c r="H11" s="6">
        <f t="shared" si="0"/>
        <v>15531.96</v>
      </c>
      <c r="I11" s="6">
        <f t="shared" si="0"/>
        <v>27071.360000000001</v>
      </c>
      <c r="J11" s="7">
        <f t="shared" si="0"/>
        <v>51</v>
      </c>
      <c r="K11" s="7">
        <f t="shared" si="0"/>
        <v>101</v>
      </c>
      <c r="L11" s="7">
        <f t="shared" si="0"/>
        <v>170</v>
      </c>
      <c r="M11" s="7">
        <f t="shared" si="0"/>
        <v>330</v>
      </c>
      <c r="N11" s="7">
        <f t="shared" si="0"/>
        <v>1059</v>
      </c>
      <c r="O11" s="7">
        <f t="shared" si="0"/>
        <v>1711</v>
      </c>
    </row>
    <row r="12" spans="2:18" ht="30" x14ac:dyDescent="0.25">
      <c r="B12" s="3"/>
      <c r="C12" s="5" t="s">
        <v>16</v>
      </c>
      <c r="D12" s="6">
        <f>IF(COUNTIF(D13:D13,"&lt;&gt;x")&gt;0,SUM(D13:D13),"x")</f>
        <v>752.08</v>
      </c>
      <c r="E12" s="6">
        <f>IF(COUNTIF(E13:E13,"&lt;&gt;x")&gt;0,SUM(E13:E13),"x")</f>
        <v>1339</v>
      </c>
      <c r="F12" s="6" t="str">
        <f>IF(COUNTIF(F13:F13,"&lt;&gt;x")&gt;0,SUM(F13:F13),"x")</f>
        <v>x</v>
      </c>
      <c r="G12" s="6" t="str">
        <f>IF(COUNTIF(G13:G13,"&lt;&gt;x")&gt;0,SUM(G13:G13),"x")</f>
        <v>x</v>
      </c>
      <c r="H12" s="6" t="str">
        <f>IF(COUNTIF(H13:H13,"&lt;&gt;x")&gt;0,SUM(H13:H13),"x")</f>
        <v>x</v>
      </c>
      <c r="I12" s="6">
        <f>SUM(I13:I13)</f>
        <v>2091.08</v>
      </c>
      <c r="J12" s="7">
        <f>IF(COUNTIF(J13:J13,"&lt;&gt;x")&gt;0,SUM(J13:J13),"x")</f>
        <v>51</v>
      </c>
      <c r="K12" s="7">
        <f>IF(COUNTIF(K13:K13,"&lt;&gt;x")&gt;0,SUM(K13:K13),"x")</f>
        <v>59</v>
      </c>
      <c r="L12" s="7" t="str">
        <f>IF(COUNTIF(L13:L13,"&lt;&gt;x")&gt;0,SUM(L13:L13),"x")</f>
        <v>x</v>
      </c>
      <c r="M12" s="7" t="str">
        <f>IF(COUNTIF(M13:M13,"&lt;&gt;x")&gt;0,SUM(M13:M13),"x")</f>
        <v>x</v>
      </c>
      <c r="N12" s="7" t="str">
        <f>IF(COUNTIF(N13:N13,"&lt;&gt;x")&gt;0,SUM(N13:N13),"x")</f>
        <v>x</v>
      </c>
      <c r="O12" s="7">
        <f>SUM(O13:O13)</f>
        <v>110</v>
      </c>
    </row>
    <row r="13" spans="2:18" ht="30" x14ac:dyDescent="0.25">
      <c r="B13" s="3">
        <v>1</v>
      </c>
      <c r="C13" s="5" t="s">
        <v>17</v>
      </c>
      <c r="D13" s="6">
        <v>752.08</v>
      </c>
      <c r="E13" s="6">
        <v>1339</v>
      </c>
      <c r="F13" s="6" t="s">
        <v>2</v>
      </c>
      <c r="G13" s="6" t="s">
        <v>2</v>
      </c>
      <c r="H13" s="6" t="s">
        <v>2</v>
      </c>
      <c r="I13" s="6">
        <f t="shared" ref="I13" si="1">SUM(D13:H13)</f>
        <v>2091.08</v>
      </c>
      <c r="J13" s="7">
        <v>51</v>
      </c>
      <c r="K13" s="7">
        <v>59</v>
      </c>
      <c r="L13" s="7" t="s">
        <v>2</v>
      </c>
      <c r="M13" s="7" t="s">
        <v>2</v>
      </c>
      <c r="N13" s="7" t="s">
        <v>2</v>
      </c>
      <c r="O13" s="7">
        <f t="shared" ref="O13" si="2">SUM(J13:N13)</f>
        <v>110</v>
      </c>
    </row>
    <row r="14" spans="2:18" ht="30" x14ac:dyDescent="0.25">
      <c r="B14" s="3"/>
      <c r="C14" s="5" t="s">
        <v>18</v>
      </c>
      <c r="D14" s="6" t="str">
        <f>IF(COUNTIF(D15:D15,"&lt;&gt;x")&gt;0,SUM(D15:D15),"x")</f>
        <v>x</v>
      </c>
      <c r="E14" s="6">
        <f>IF(COUNTIF(E15:E15,"&lt;&gt;x")&gt;0,SUM(E15:E15),"x")</f>
        <v>754.1</v>
      </c>
      <c r="F14" s="6">
        <f>IF(COUNTIF(F15:F15,"&lt;&gt;x")&gt;0,SUM(F15:F15),"x")</f>
        <v>263.7</v>
      </c>
      <c r="G14" s="6" t="str">
        <f>IF(COUNTIF(G15:G15,"&lt;&gt;x")&gt;0,SUM(G15:G15),"x")</f>
        <v>x</v>
      </c>
      <c r="H14" s="6" t="str">
        <f>IF(COUNTIF(H15:H15,"&lt;&gt;x")&gt;0,SUM(H15:H15),"x")</f>
        <v>x</v>
      </c>
      <c r="I14" s="6">
        <f>SUM(I15:I15)</f>
        <v>1017.8</v>
      </c>
      <c r="J14" s="7" t="str">
        <f>IF(COUNTIF(J15:J15,"&lt;&gt;x")&gt;0,SUM(J15:J15),"x")</f>
        <v>x</v>
      </c>
      <c r="K14" s="7">
        <f>IF(COUNTIF(K15:K15,"&lt;&gt;x")&gt;0,SUM(K15:K15),"x")</f>
        <v>42</v>
      </c>
      <c r="L14" s="7">
        <f>IF(COUNTIF(L15:L15,"&lt;&gt;x")&gt;0,SUM(L15:L15),"x")</f>
        <v>14</v>
      </c>
      <c r="M14" s="7" t="str">
        <f>IF(COUNTIF(M15:M15,"&lt;&gt;x")&gt;0,SUM(M15:M15),"x")</f>
        <v>x</v>
      </c>
      <c r="N14" s="7" t="str">
        <f>IF(COUNTIF(N15:N15,"&lt;&gt;x")&gt;0,SUM(N15:N15),"x")</f>
        <v>x</v>
      </c>
      <c r="O14" s="7">
        <f>SUM(O15:O15)</f>
        <v>56</v>
      </c>
    </row>
    <row r="15" spans="2:18" ht="30" x14ac:dyDescent="0.25">
      <c r="B15" s="3">
        <v>2</v>
      </c>
      <c r="C15" s="5" t="s">
        <v>17</v>
      </c>
      <c r="D15" s="6" t="s">
        <v>2</v>
      </c>
      <c r="E15" s="6">
        <v>754.1</v>
      </c>
      <c r="F15" s="6">
        <v>263.7</v>
      </c>
      <c r="G15" s="6" t="s">
        <v>2</v>
      </c>
      <c r="H15" s="6" t="s">
        <v>2</v>
      </c>
      <c r="I15" s="6">
        <f t="shared" ref="I15" si="3">SUM(D15:H15)</f>
        <v>1017.8</v>
      </c>
      <c r="J15" s="7" t="s">
        <v>2</v>
      </c>
      <c r="K15" s="7">
        <v>42</v>
      </c>
      <c r="L15" s="7">
        <v>14</v>
      </c>
      <c r="M15" s="7" t="s">
        <v>2</v>
      </c>
      <c r="N15" s="7" t="s">
        <v>2</v>
      </c>
      <c r="O15" s="7">
        <f t="shared" ref="O15" si="4">SUM(J15:N15)</f>
        <v>56</v>
      </c>
    </row>
    <row r="16" spans="2:18" ht="30" x14ac:dyDescent="0.25">
      <c r="B16" s="3"/>
      <c r="C16" s="5" t="s">
        <v>19</v>
      </c>
      <c r="D16" s="6" t="str">
        <f>IF(COUNTIF(D17:D17,"&lt;&gt;x")&gt;0,SUM(D17:D17),"x")</f>
        <v>x</v>
      </c>
      <c r="E16" s="6" t="str">
        <f>IF(COUNTIF(E17:E17,"&lt;&gt;x")&gt;0,SUM(E17:E17),"x")</f>
        <v>x</v>
      </c>
      <c r="F16" s="6">
        <f>IF(COUNTIF(F17:F17,"&lt;&gt;x")&gt;0,SUM(F17:F17),"x")</f>
        <v>3141.52</v>
      </c>
      <c r="G16" s="6">
        <f>IF(COUNTIF(G17:G17,"&lt;&gt;x")&gt;0,SUM(G17:G17),"x")</f>
        <v>1073.74</v>
      </c>
      <c r="H16" s="6" t="str">
        <f>IF(COUNTIF(H17:H17,"&lt;&gt;x")&gt;0,SUM(H17:H17),"x")</f>
        <v>x</v>
      </c>
      <c r="I16" s="6">
        <f>SUM(I17:I17)</f>
        <v>4215.26</v>
      </c>
      <c r="J16" s="7" t="str">
        <f>IF(COUNTIF(J17:J17,"&lt;&gt;x")&gt;0,SUM(J17:J17),"x")</f>
        <v>x</v>
      </c>
      <c r="K16" s="7" t="str">
        <f>IF(COUNTIF(K17:K17,"&lt;&gt;x")&gt;0,SUM(K17:K17),"x")</f>
        <v>x</v>
      </c>
      <c r="L16" s="7">
        <f>IF(COUNTIF(L17:L17,"&lt;&gt;x")&gt;0,SUM(L17:L17),"x")</f>
        <v>156</v>
      </c>
      <c r="M16" s="7">
        <f>IF(COUNTIF(M17:M17,"&lt;&gt;x")&gt;0,SUM(M17:M17),"x")</f>
        <v>87</v>
      </c>
      <c r="N16" s="7" t="str">
        <f>IF(COUNTIF(N17:N17,"&lt;&gt;x")&gt;0,SUM(N17:N17),"x")</f>
        <v>x</v>
      </c>
      <c r="O16" s="7">
        <f>SUM(O17:O17)</f>
        <v>243</v>
      </c>
    </row>
    <row r="17" spans="2:15" ht="30" x14ac:dyDescent="0.25">
      <c r="B17" s="3">
        <v>3</v>
      </c>
      <c r="C17" s="5" t="s">
        <v>17</v>
      </c>
      <c r="D17" s="6" t="s">
        <v>2</v>
      </c>
      <c r="E17" s="6" t="s">
        <v>2</v>
      </c>
      <c r="F17" s="6">
        <v>3141.52</v>
      </c>
      <c r="G17" s="6">
        <v>1073.74</v>
      </c>
      <c r="H17" s="6" t="s">
        <v>2</v>
      </c>
      <c r="I17" s="6">
        <f t="shared" ref="I17" si="5">SUM(D17:H17)</f>
        <v>4215.26</v>
      </c>
      <c r="J17" s="7" t="s">
        <v>2</v>
      </c>
      <c r="K17" s="7" t="s">
        <v>2</v>
      </c>
      <c r="L17" s="7">
        <v>156</v>
      </c>
      <c r="M17" s="7">
        <v>87</v>
      </c>
      <c r="N17" s="7" t="s">
        <v>2</v>
      </c>
      <c r="O17" s="7">
        <f t="shared" ref="O17" si="6">SUM(J17:N17)</f>
        <v>243</v>
      </c>
    </row>
    <row r="18" spans="2:15" ht="30" x14ac:dyDescent="0.25">
      <c r="B18" s="3"/>
      <c r="C18" s="5" t="s">
        <v>20</v>
      </c>
      <c r="D18" s="6" t="str">
        <f>IF(COUNTIF(D19:D19,"&lt;&gt;x")&gt;0,SUM(D19:D19),"x")</f>
        <v>x</v>
      </c>
      <c r="E18" s="6" t="str">
        <f>IF(COUNTIF(E19:E19,"&lt;&gt;x")&gt;0,SUM(E19:E19),"x")</f>
        <v>x</v>
      </c>
      <c r="F18" s="6" t="str">
        <f>IF(COUNTIF(F19:F19,"&lt;&gt;x")&gt;0,SUM(F19:F19),"x")</f>
        <v>x</v>
      </c>
      <c r="G18" s="6">
        <f>IF(COUNTIF(G19:G19,"&lt;&gt;x")&gt;0,SUM(G19:G19),"x")</f>
        <v>4215.26</v>
      </c>
      <c r="H18" s="6">
        <f>IF(COUNTIF(H19:H19,"&lt;&gt;x")&gt;0,SUM(H19:H19),"x")</f>
        <v>15531.96</v>
      </c>
      <c r="I18" s="6">
        <f>SUM(I19:I19)</f>
        <v>19747.22</v>
      </c>
      <c r="J18" s="7" t="str">
        <f>IF(COUNTIF(J19:J19,"&lt;&gt;x")&gt;0,SUM(J19:J19),"x")</f>
        <v>x</v>
      </c>
      <c r="K18" s="7" t="str">
        <f>IF(COUNTIF(K19:K19,"&lt;&gt;x")&gt;0,SUM(K19:K19),"x")</f>
        <v>x</v>
      </c>
      <c r="L18" s="7" t="str">
        <f>IF(COUNTIF(L19:L19,"&lt;&gt;x")&gt;0,SUM(L19:L19),"x")</f>
        <v>x</v>
      </c>
      <c r="M18" s="7">
        <f>IF(COUNTIF(M19:M19,"&lt;&gt;x")&gt;0,SUM(M19:M19),"x")</f>
        <v>243</v>
      </c>
      <c r="N18" s="7">
        <f>IF(COUNTIF(N19:N19,"&lt;&gt;x")&gt;0,SUM(N19:N19),"x")</f>
        <v>1059</v>
      </c>
      <c r="O18" s="7">
        <f>SUM(O19:O19)</f>
        <v>1302</v>
      </c>
    </row>
    <row r="19" spans="2:15" ht="30" x14ac:dyDescent="0.25">
      <c r="B19" s="3">
        <v>4</v>
      </c>
      <c r="C19" s="5" t="s">
        <v>17</v>
      </c>
      <c r="D19" s="6" t="s">
        <v>2</v>
      </c>
      <c r="E19" s="6" t="s">
        <v>2</v>
      </c>
      <c r="F19" s="6" t="s">
        <v>2</v>
      </c>
      <c r="G19" s="6">
        <v>4215.26</v>
      </c>
      <c r="H19" s="6">
        <v>15531.96</v>
      </c>
      <c r="I19" s="6">
        <f t="shared" ref="I19" si="7">SUM(D19:H19)</f>
        <v>19747.22</v>
      </c>
      <c r="J19" s="7" t="s">
        <v>2</v>
      </c>
      <c r="K19" s="7" t="s">
        <v>2</v>
      </c>
      <c r="L19" s="7" t="s">
        <v>2</v>
      </c>
      <c r="M19" s="7">
        <v>243</v>
      </c>
      <c r="N19" s="7">
        <v>1059</v>
      </c>
      <c r="O19" s="7">
        <f t="shared" ref="O19" si="8">SUM(J19:N19)</f>
        <v>1302</v>
      </c>
    </row>
    <row r="20" spans="2:15" x14ac:dyDescent="0.25">
      <c r="O20" s="2" t="s">
        <v>11</v>
      </c>
    </row>
  </sheetData>
  <mergeCells count="7">
    <mergeCell ref="B7:B9"/>
    <mergeCell ref="C7:C9"/>
    <mergeCell ref="D7:I7"/>
    <mergeCell ref="J7:O7"/>
    <mergeCell ref="O2:R2"/>
    <mergeCell ref="O3:R3"/>
    <mergeCell ref="B5:Q5"/>
  </mergeCells>
  <phoneticPr fontId="0" type="noConversion"/>
  <pageMargins left="0.7" right="0.7" top="0.75" bottom="0.75" header="0.3" footer="0.3"/>
  <pageSetup paperSize="9"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2019-03-21T04:00:52Z</cp:lastPrinted>
  <dcterms:created xsi:type="dcterms:W3CDTF">2006-09-16T00:00:00Z</dcterms:created>
  <dcterms:modified xsi:type="dcterms:W3CDTF">2025-07-14T07:12:02Z</dcterms:modified>
</cp:coreProperties>
</file>