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Q23" i="1" l="1"/>
  <c r="N23" i="1"/>
  <c r="J23" i="1"/>
  <c r="G23" i="1"/>
  <c r="D23" i="1"/>
  <c r="S22" i="1"/>
  <c r="R22" i="1"/>
  <c r="P22" i="1"/>
  <c r="O22" i="1"/>
  <c r="M22" i="1"/>
  <c r="L22" i="1"/>
  <c r="K22" i="1"/>
  <c r="I22" i="1"/>
  <c r="H22" i="1"/>
  <c r="F22" i="1"/>
  <c r="E22" i="1"/>
  <c r="C22" i="1"/>
  <c r="Q21" i="1"/>
  <c r="N21" i="1"/>
  <c r="J21" i="1"/>
  <c r="G21" i="1"/>
  <c r="G20" i="1" s="1"/>
  <c r="D21" i="1"/>
  <c r="S20" i="1"/>
  <c r="R20" i="1"/>
  <c r="P20" i="1"/>
  <c r="O20" i="1"/>
  <c r="M20" i="1"/>
  <c r="L20" i="1"/>
  <c r="K20" i="1"/>
  <c r="I20" i="1"/>
  <c r="H20" i="1"/>
  <c r="F20" i="1"/>
  <c r="E20" i="1"/>
  <c r="C20" i="1"/>
  <c r="Q19" i="1"/>
  <c r="N19" i="1"/>
  <c r="N18" i="1" s="1"/>
  <c r="J19" i="1"/>
  <c r="G19" i="1"/>
  <c r="D19" i="1"/>
  <c r="S18" i="1"/>
  <c r="R18" i="1"/>
  <c r="P18" i="1"/>
  <c r="O18" i="1"/>
  <c r="M18" i="1"/>
  <c r="L18" i="1"/>
  <c r="K18" i="1"/>
  <c r="I18" i="1"/>
  <c r="H18" i="1"/>
  <c r="F18" i="1"/>
  <c r="E18" i="1"/>
  <c r="C18" i="1"/>
  <c r="Q17" i="1"/>
  <c r="Q16" i="1" s="1"/>
  <c r="N17" i="1"/>
  <c r="J17" i="1"/>
  <c r="J16" i="1" s="1"/>
  <c r="G17" i="1"/>
  <c r="G16" i="1" s="1"/>
  <c r="D17" i="1"/>
  <c r="D16" i="1" s="1"/>
  <c r="S16" i="1"/>
  <c r="R16" i="1"/>
  <c r="P16" i="1"/>
  <c r="O16" i="1"/>
  <c r="N16" i="1"/>
  <c r="M16" i="1"/>
  <c r="L16" i="1"/>
  <c r="K16" i="1"/>
  <c r="I16" i="1"/>
  <c r="H16" i="1"/>
  <c r="F16" i="1"/>
  <c r="E16" i="1"/>
  <c r="C16" i="1"/>
  <c r="O15" i="1"/>
  <c r="C15" i="1" l="1"/>
  <c r="R15" i="1"/>
  <c r="K15" i="1"/>
  <c r="P15" i="1"/>
  <c r="Q22" i="1"/>
  <c r="L15" i="1"/>
  <c r="M15" i="1"/>
  <c r="S15" i="1"/>
  <c r="Q18" i="1"/>
  <c r="J18" i="1"/>
  <c r="D20" i="1"/>
  <c r="D22" i="1"/>
  <c r="N22" i="1"/>
  <c r="E15" i="1"/>
  <c r="H15" i="1"/>
  <c r="J20" i="1"/>
  <c r="I15" i="1"/>
  <c r="D18" i="1"/>
  <c r="N20" i="1"/>
  <c r="G22" i="1"/>
  <c r="J22" i="1"/>
  <c r="F15" i="1"/>
  <c r="G18" i="1"/>
  <c r="Q20" i="1"/>
  <c r="N15" i="1" l="1"/>
  <c r="D15" i="1"/>
  <c r="Q15" i="1"/>
  <c r="J15" i="1"/>
  <c r="G15" i="1"/>
</calcChain>
</file>

<file path=xl/sharedStrings.xml><?xml version="1.0" encoding="utf-8"?>
<sst xmlns="http://schemas.openxmlformats.org/spreadsheetml/2006/main" count="59" uniqueCount="37">
  <si>
    <t>Наименование муниципального образования</t>
  </si>
  <si>
    <t>Источники финансирования программы</t>
  </si>
  <si>
    <t>в том числе</t>
  </si>
  <si>
    <t>за счет переселения граждан по договору о развитии застроенной территории</t>
  </si>
  <si>
    <t>за счет средств собственников жилых помещений</t>
  </si>
  <si>
    <t>чел.</t>
  </si>
  <si>
    <t>ед.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</si>
  <si>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</si>
  <si>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</si>
  <si>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</si>
  <si>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</si>
  <si>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</si>
  <si>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за счет средств местного бюджета</t>
  </si>
  <si>
    <t>за счет средств бюджета субъекта Российской Федерации</t>
  </si>
  <si>
    <t>за счет средств Фонда</t>
  </si>
  <si>
    <t>собственность граждан</t>
  </si>
  <si>
    <t>Количество расселяемых жилых помещений</t>
  </si>
  <si>
    <t>Расселяемая площадь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</si>
  <si>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</si>
  <si>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".</t>
  </si>
  <si>
    <t>№ п/п</t>
  </si>
  <si>
    <t>Число жителей, планируемых  к переселению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</si>
  <si>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</si>
  <si>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</si>
  <si>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</si>
  <si>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Всего:</t>
  </si>
  <si>
    <t>в том числе:</t>
  </si>
  <si>
    <t>Собственность граждан</t>
  </si>
  <si>
    <t>Муниципальная собственность</t>
  </si>
  <si>
    <t xml:space="preserve">муниципальная собственность </t>
  </si>
  <si>
    <t>за счет  переселения граждан в свободный муниципальный жилищный фонд</t>
  </si>
  <si>
    <t>за счет средств иных лиц (инвестора по ДРЗТ)</t>
  </si>
  <si>
    <t>кв.м</t>
  </si>
  <si>
    <t>Итого по Искитим (Город Искитим)</t>
  </si>
  <si>
    <t>Всего по  программе переселения, в рамках которой предусмотрено финансирование за счет средств Фонда. в т.ч.:</t>
  </si>
  <si>
    <t>"Приложение 4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Новосибирской области от 19.06.2019 № 826</t>
  </si>
  <si>
    <t xml:space="preserve">Приложение 4 к постановлению администрации города Искитима Новосибирской области от  29.05.2025 № 889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</si>
</sst>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4"/>
  <sheetViews>
    <sheetView tabSelected="1" zoomScaleNormal="100" workbookViewId="0">
      <selection activeCell="U3" sqref="U3"/>
    </sheetView>
  </sheetViews>
  <sheetFormatPr defaultRowHeight="15" x14ac:dyDescent="0.25"/>
  <cols>
    <col min="2" max="2" width="24.85546875" customWidth="1"/>
    <col min="3" max="3" width="15.28515625" customWidth="1"/>
    <col min="4" max="4" width="9.28515625" bestFit="1" customWidth="1"/>
    <col min="5" max="5" width="9.7109375" customWidth="1"/>
    <col min="6" max="7" width="10.85546875" customWidth="1"/>
    <col min="8" max="8" width="12" customWidth="1"/>
    <col min="9" max="9" width="11.28515625" customWidth="1"/>
    <col min="10" max="10" width="18" customWidth="1"/>
    <col min="11" max="11" width="17" customWidth="1"/>
    <col min="12" max="12" width="18.85546875" customWidth="1"/>
    <col min="13" max="13" width="17.42578125" customWidth="1"/>
    <col min="14" max="14" width="12.28515625" customWidth="1"/>
    <col min="15" max="15" width="11.85546875" customWidth="1"/>
    <col min="16" max="16" width="12.28515625" customWidth="1"/>
    <col min="18" max="18" width="11.28515625" customWidth="1"/>
  </cols>
  <sheetData>
    <row r="2" spans="1:19" ht="56.25" customHeight="1" x14ac:dyDescent="0.25">
      <c r="P2" s="12" t="s">
        <v>36</v>
      </c>
      <c r="Q2" s="12"/>
      <c r="R2" s="12"/>
      <c r="S2" s="12"/>
    </row>
    <row r="3" spans="1:19" ht="133.5" customHeight="1" x14ac:dyDescent="0.25">
      <c r="P3" s="14" t="s">
        <v>35</v>
      </c>
      <c r="Q3" s="15"/>
      <c r="R3" s="15"/>
      <c r="S3" s="15"/>
    </row>
    <row r="4" spans="1:19" ht="14.25" customHeight="1" x14ac:dyDescent="0.25"/>
    <row r="5" spans="1:19" hidden="1" x14ac:dyDescent="0.25"/>
    <row r="6" spans="1:19" ht="33.6" customHeight="1" x14ac:dyDescent="0.25">
      <c r="B6" s="13" t="s">
        <v>18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8" spans="1:19" x14ac:dyDescent="0.25">
      <c r="A8" s="2"/>
      <c r="B8" s="3"/>
      <c r="C8" s="4"/>
      <c r="D8" s="4"/>
      <c r="E8" s="4"/>
      <c r="F8" s="4"/>
      <c r="G8" s="4"/>
      <c r="H8" s="4"/>
      <c r="I8" s="4"/>
      <c r="J8" s="5"/>
      <c r="K8" s="5"/>
      <c r="L8" s="4"/>
      <c r="M8" s="5"/>
      <c r="N8" s="4"/>
      <c r="O8" s="4"/>
      <c r="P8" s="4"/>
      <c r="Q8" s="4"/>
      <c r="R8" s="4"/>
      <c r="S8" s="4"/>
    </row>
    <row r="10" spans="1:19" x14ac:dyDescent="0.25">
      <c r="A10" s="16" t="s">
        <v>20</v>
      </c>
      <c r="B10" s="16" t="s">
        <v>0</v>
      </c>
      <c r="C10" s="16" t="s">
        <v>21</v>
      </c>
      <c r="D10" s="20" t="s">
        <v>16</v>
      </c>
      <c r="E10" s="21"/>
      <c r="F10" s="22"/>
      <c r="G10" s="20" t="s">
        <v>17</v>
      </c>
      <c r="H10" s="21"/>
      <c r="I10" s="22"/>
      <c r="J10" s="20" t="s">
        <v>1</v>
      </c>
      <c r="K10" s="21"/>
      <c r="L10" s="21"/>
      <c r="M10" s="22"/>
      <c r="N10" s="20" t="s">
        <v>22</v>
      </c>
      <c r="O10" s="21"/>
      <c r="P10" s="22"/>
      <c r="Q10" s="20" t="s">
        <v>23</v>
      </c>
      <c r="R10" s="21"/>
      <c r="S10" s="22"/>
    </row>
    <row r="11" spans="1:19" x14ac:dyDescent="0.25">
      <c r="A11" s="17"/>
      <c r="B11" s="19"/>
      <c r="C11" s="19"/>
      <c r="D11" s="23" t="s">
        <v>24</v>
      </c>
      <c r="E11" s="25" t="s">
        <v>2</v>
      </c>
      <c r="F11" s="26"/>
      <c r="G11" s="23" t="s">
        <v>24</v>
      </c>
      <c r="H11" s="25" t="s">
        <v>2</v>
      </c>
      <c r="I11" s="26"/>
      <c r="J11" s="23" t="s">
        <v>25</v>
      </c>
      <c r="K11" s="25" t="s">
        <v>26</v>
      </c>
      <c r="L11" s="27"/>
      <c r="M11" s="26"/>
      <c r="N11" s="16" t="s">
        <v>25</v>
      </c>
      <c r="O11" s="20" t="s">
        <v>26</v>
      </c>
      <c r="P11" s="22"/>
      <c r="Q11" s="16" t="s">
        <v>25</v>
      </c>
      <c r="R11" s="20" t="s">
        <v>26</v>
      </c>
      <c r="S11" s="22"/>
    </row>
    <row r="12" spans="1:19" ht="120" x14ac:dyDescent="0.25">
      <c r="A12" s="17"/>
      <c r="B12" s="19"/>
      <c r="C12" s="18"/>
      <c r="D12" s="24"/>
      <c r="E12" s="6" t="s">
        <v>27</v>
      </c>
      <c r="F12" s="6" t="s">
        <v>28</v>
      </c>
      <c r="G12" s="24"/>
      <c r="H12" s="6" t="s">
        <v>15</v>
      </c>
      <c r="I12" s="6" t="s">
        <v>29</v>
      </c>
      <c r="J12" s="24"/>
      <c r="K12" s="6" t="s">
        <v>14</v>
      </c>
      <c r="L12" s="6" t="s">
        <v>13</v>
      </c>
      <c r="M12" s="6" t="s">
        <v>12</v>
      </c>
      <c r="N12" s="19"/>
      <c r="O12" s="6" t="s">
        <v>3</v>
      </c>
      <c r="P12" s="6" t="s">
        <v>30</v>
      </c>
      <c r="Q12" s="19"/>
      <c r="R12" s="6" t="s">
        <v>4</v>
      </c>
      <c r="S12" s="6" t="s">
        <v>31</v>
      </c>
    </row>
    <row r="13" spans="1:19" x14ac:dyDescent="0.25">
      <c r="A13" s="18"/>
      <c r="B13" s="18"/>
      <c r="C13" s="7" t="s">
        <v>5</v>
      </c>
      <c r="D13" s="7" t="s">
        <v>6</v>
      </c>
      <c r="E13" s="7" t="s">
        <v>6</v>
      </c>
      <c r="F13" s="7" t="s">
        <v>6</v>
      </c>
      <c r="G13" s="7" t="s">
        <v>32</v>
      </c>
      <c r="H13" s="7" t="s">
        <v>32</v>
      </c>
      <c r="I13" s="7" t="s">
        <v>32</v>
      </c>
      <c r="J13" s="7" t="s">
        <v>7</v>
      </c>
      <c r="K13" s="7" t="s">
        <v>7</v>
      </c>
      <c r="L13" s="7" t="s">
        <v>7</v>
      </c>
      <c r="M13" s="7" t="s">
        <v>7</v>
      </c>
      <c r="N13" s="6" t="s">
        <v>7</v>
      </c>
      <c r="O13" s="7" t="s">
        <v>7</v>
      </c>
      <c r="P13" s="6" t="s">
        <v>7</v>
      </c>
      <c r="Q13" s="6" t="s">
        <v>7</v>
      </c>
      <c r="R13" s="6" t="s">
        <v>7</v>
      </c>
      <c r="S13" s="6" t="s">
        <v>7</v>
      </c>
    </row>
    <row r="14" spans="1:19" x14ac:dyDescent="0.25">
      <c r="A14" s="7">
        <v>1</v>
      </c>
      <c r="B14" s="6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6">
        <v>14</v>
      </c>
      <c r="O14" s="7">
        <v>15</v>
      </c>
      <c r="P14" s="6">
        <v>16</v>
      </c>
      <c r="Q14" s="6">
        <v>17</v>
      </c>
      <c r="R14" s="6">
        <v>18</v>
      </c>
      <c r="S14" s="6">
        <v>19</v>
      </c>
    </row>
    <row r="15" spans="1:19" ht="75" x14ac:dyDescent="0.25">
      <c r="A15" s="8"/>
      <c r="B15" s="9" t="s">
        <v>34</v>
      </c>
      <c r="C15" s="10">
        <f t="shared" ref="C15:S15" si="0">SUM(C16,C18,C20,C22)</f>
        <v>1711</v>
      </c>
      <c r="D15" s="10">
        <f t="shared" si="0"/>
        <v>595</v>
      </c>
      <c r="E15" s="10">
        <f t="shared" si="0"/>
        <v>541</v>
      </c>
      <c r="F15" s="10">
        <f t="shared" si="0"/>
        <v>54</v>
      </c>
      <c r="G15" s="11">
        <f t="shared" si="0"/>
        <v>27071.359999999997</v>
      </c>
      <c r="H15" s="11">
        <f t="shared" si="0"/>
        <v>24515.86</v>
      </c>
      <c r="I15" s="11">
        <f t="shared" si="0"/>
        <v>2555.5</v>
      </c>
      <c r="J15" s="11">
        <f t="shared" si="0"/>
        <v>1715738178.3799999</v>
      </c>
      <c r="K15" s="11">
        <f t="shared" si="0"/>
        <v>1464359122.47</v>
      </c>
      <c r="L15" s="11">
        <f t="shared" si="0"/>
        <v>223669266</v>
      </c>
      <c r="M15" s="11">
        <f t="shared" si="0"/>
        <v>27709789.91</v>
      </c>
      <c r="N15" s="11">
        <f t="shared" si="0"/>
        <v>1454892.18</v>
      </c>
      <c r="O15" s="11">
        <f t="shared" si="0"/>
        <v>0</v>
      </c>
      <c r="P15" s="11">
        <f t="shared" si="0"/>
        <v>1454892.18</v>
      </c>
      <c r="Q15" s="11">
        <f t="shared" si="0"/>
        <v>0</v>
      </c>
      <c r="R15" s="11">
        <f t="shared" si="0"/>
        <v>0</v>
      </c>
      <c r="S15" s="11">
        <f t="shared" si="0"/>
        <v>0</v>
      </c>
    </row>
    <row r="16" spans="1:19" x14ac:dyDescent="0.25">
      <c r="A16" s="8"/>
      <c r="B16" s="9" t="s">
        <v>8</v>
      </c>
      <c r="C16" s="10">
        <f t="shared" ref="C16:S16" si="1">SUM(C17:C17)</f>
        <v>110</v>
      </c>
      <c r="D16" s="10">
        <f t="shared" si="1"/>
        <v>42</v>
      </c>
      <c r="E16" s="10">
        <f t="shared" si="1"/>
        <v>38</v>
      </c>
      <c r="F16" s="10">
        <f t="shared" si="1"/>
        <v>4</v>
      </c>
      <c r="G16" s="11">
        <f t="shared" si="1"/>
        <v>2091.08</v>
      </c>
      <c r="H16" s="11">
        <f t="shared" si="1"/>
        <v>1839.08</v>
      </c>
      <c r="I16" s="11">
        <f t="shared" si="1"/>
        <v>252</v>
      </c>
      <c r="J16" s="11">
        <f t="shared" si="1"/>
        <v>95368199.230000004</v>
      </c>
      <c r="K16" s="11">
        <f t="shared" si="1"/>
        <v>91553471.260000005</v>
      </c>
      <c r="L16" s="11">
        <f t="shared" si="1"/>
        <v>0</v>
      </c>
      <c r="M16" s="11">
        <f t="shared" si="1"/>
        <v>3814727.97</v>
      </c>
      <c r="N16" s="11">
        <f t="shared" si="1"/>
        <v>0</v>
      </c>
      <c r="O16" s="11">
        <f t="shared" si="1"/>
        <v>0</v>
      </c>
      <c r="P16" s="11">
        <f t="shared" si="1"/>
        <v>0</v>
      </c>
      <c r="Q16" s="11">
        <f t="shared" si="1"/>
        <v>0</v>
      </c>
      <c r="R16" s="11">
        <f t="shared" si="1"/>
        <v>0</v>
      </c>
      <c r="S16" s="11">
        <f t="shared" si="1"/>
        <v>0</v>
      </c>
    </row>
    <row r="17" spans="1:19" ht="30" x14ac:dyDescent="0.25">
      <c r="A17" s="8">
        <v>1</v>
      </c>
      <c r="B17" s="9" t="s">
        <v>33</v>
      </c>
      <c r="C17" s="10">
        <v>110</v>
      </c>
      <c r="D17" s="10">
        <f t="shared" ref="D17" si="2">E17+F17</f>
        <v>42</v>
      </c>
      <c r="E17" s="10">
        <v>38</v>
      </c>
      <c r="F17" s="10">
        <v>4</v>
      </c>
      <c r="G17" s="11">
        <f t="shared" ref="G17" si="3">H17+I17</f>
        <v>2091.08</v>
      </c>
      <c r="H17" s="11">
        <v>1839.08</v>
      </c>
      <c r="I17" s="11">
        <v>252</v>
      </c>
      <c r="J17" s="11">
        <f t="shared" ref="J17" si="4">K17+L17+M17</f>
        <v>95368199.230000004</v>
      </c>
      <c r="K17" s="11">
        <v>91553471.260000005</v>
      </c>
      <c r="L17" s="11">
        <v>0</v>
      </c>
      <c r="M17" s="11">
        <v>3814727.97</v>
      </c>
      <c r="N17" s="11">
        <f t="shared" ref="N17" si="5">O17+P17</f>
        <v>0</v>
      </c>
      <c r="O17" s="11">
        <v>0</v>
      </c>
      <c r="P17" s="11">
        <v>0</v>
      </c>
      <c r="Q17" s="11">
        <f t="shared" ref="Q17" si="6">R17+S17</f>
        <v>0</v>
      </c>
      <c r="R17" s="11">
        <v>0</v>
      </c>
      <c r="S17" s="11">
        <v>0</v>
      </c>
    </row>
    <row r="18" spans="1:19" x14ac:dyDescent="0.25">
      <c r="A18" s="8"/>
      <c r="B18" s="9" t="s">
        <v>9</v>
      </c>
      <c r="C18" s="10">
        <f t="shared" ref="C18:S18" si="7">SUM(C19:C19)</f>
        <v>56</v>
      </c>
      <c r="D18" s="10">
        <f t="shared" si="7"/>
        <v>20</v>
      </c>
      <c r="E18" s="10">
        <f t="shared" si="7"/>
        <v>19</v>
      </c>
      <c r="F18" s="10">
        <f t="shared" si="7"/>
        <v>1</v>
      </c>
      <c r="G18" s="11">
        <f t="shared" si="7"/>
        <v>1017.8000000000001</v>
      </c>
      <c r="H18" s="11">
        <f t="shared" si="7"/>
        <v>963.1</v>
      </c>
      <c r="I18" s="11">
        <f t="shared" si="7"/>
        <v>54.7</v>
      </c>
      <c r="J18" s="11">
        <f t="shared" si="7"/>
        <v>46950096.200000003</v>
      </c>
      <c r="K18" s="11">
        <f t="shared" si="7"/>
        <v>45072092.340000004</v>
      </c>
      <c r="L18" s="11">
        <f t="shared" si="7"/>
        <v>0</v>
      </c>
      <c r="M18" s="11">
        <f t="shared" si="7"/>
        <v>1878003.86</v>
      </c>
      <c r="N18" s="11">
        <f t="shared" si="7"/>
        <v>0</v>
      </c>
      <c r="O18" s="11">
        <f t="shared" si="7"/>
        <v>0</v>
      </c>
      <c r="P18" s="11">
        <f t="shared" si="7"/>
        <v>0</v>
      </c>
      <c r="Q18" s="11">
        <f t="shared" si="7"/>
        <v>0</v>
      </c>
      <c r="R18" s="11">
        <f t="shared" si="7"/>
        <v>0</v>
      </c>
      <c r="S18" s="11">
        <f t="shared" si="7"/>
        <v>0</v>
      </c>
    </row>
    <row r="19" spans="1:19" ht="30" x14ac:dyDescent="0.25">
      <c r="A19" s="8">
        <v>2</v>
      </c>
      <c r="B19" s="9" t="s">
        <v>33</v>
      </c>
      <c r="C19" s="10">
        <v>56</v>
      </c>
      <c r="D19" s="10">
        <f t="shared" ref="D19" si="8">E19+F19</f>
        <v>20</v>
      </c>
      <c r="E19" s="10">
        <v>19</v>
      </c>
      <c r="F19" s="10">
        <v>1</v>
      </c>
      <c r="G19" s="11">
        <f t="shared" ref="G19" si="9">H19+I19</f>
        <v>1017.8000000000001</v>
      </c>
      <c r="H19" s="11">
        <v>963.1</v>
      </c>
      <c r="I19" s="11">
        <v>54.7</v>
      </c>
      <c r="J19" s="11">
        <f t="shared" ref="J19" si="10">K19+L19+M19</f>
        <v>46950096.200000003</v>
      </c>
      <c r="K19" s="11">
        <v>45072092.340000004</v>
      </c>
      <c r="L19" s="11">
        <v>0</v>
      </c>
      <c r="M19" s="11">
        <v>1878003.86</v>
      </c>
      <c r="N19" s="11">
        <f t="shared" ref="N19" si="11">O19+P19</f>
        <v>0</v>
      </c>
      <c r="O19" s="11">
        <v>0</v>
      </c>
      <c r="P19" s="11">
        <v>0</v>
      </c>
      <c r="Q19" s="11">
        <f t="shared" ref="Q19" si="12">R19+S19</f>
        <v>0</v>
      </c>
      <c r="R19" s="11">
        <v>0</v>
      </c>
      <c r="S19" s="11">
        <v>0</v>
      </c>
    </row>
    <row r="20" spans="1:19" x14ac:dyDescent="0.25">
      <c r="A20" s="8"/>
      <c r="B20" s="9" t="s">
        <v>10</v>
      </c>
      <c r="C20" s="10">
        <f t="shared" ref="C20:S20" si="13">SUM(C21:C21)</f>
        <v>243</v>
      </c>
      <c r="D20" s="10">
        <f t="shared" si="13"/>
        <v>104</v>
      </c>
      <c r="E20" s="10">
        <f t="shared" si="13"/>
        <v>88</v>
      </c>
      <c r="F20" s="10">
        <f t="shared" si="13"/>
        <v>16</v>
      </c>
      <c r="G20" s="11">
        <f t="shared" si="13"/>
        <v>4215.26</v>
      </c>
      <c r="H20" s="11">
        <f t="shared" si="13"/>
        <v>3454.58</v>
      </c>
      <c r="I20" s="11">
        <f t="shared" si="13"/>
        <v>760.68</v>
      </c>
      <c r="J20" s="11">
        <f t="shared" si="13"/>
        <v>208343699.87</v>
      </c>
      <c r="K20" s="11">
        <f t="shared" si="13"/>
        <v>200009951.84999999</v>
      </c>
      <c r="L20" s="11">
        <f t="shared" si="13"/>
        <v>0</v>
      </c>
      <c r="M20" s="11">
        <f t="shared" si="13"/>
        <v>8333748.0199999996</v>
      </c>
      <c r="N20" s="11">
        <f t="shared" si="13"/>
        <v>0</v>
      </c>
      <c r="O20" s="11">
        <f t="shared" si="13"/>
        <v>0</v>
      </c>
      <c r="P20" s="11">
        <f t="shared" si="13"/>
        <v>0</v>
      </c>
      <c r="Q20" s="11">
        <f t="shared" si="13"/>
        <v>0</v>
      </c>
      <c r="R20" s="11">
        <f t="shared" si="13"/>
        <v>0</v>
      </c>
      <c r="S20" s="11">
        <f t="shared" si="13"/>
        <v>0</v>
      </c>
    </row>
    <row r="21" spans="1:19" ht="30" x14ac:dyDescent="0.25">
      <c r="A21" s="8">
        <v>3</v>
      </c>
      <c r="B21" s="9" t="s">
        <v>33</v>
      </c>
      <c r="C21" s="10">
        <v>243</v>
      </c>
      <c r="D21" s="10">
        <f t="shared" ref="D21" si="14">E21+F21</f>
        <v>104</v>
      </c>
      <c r="E21" s="10">
        <v>88</v>
      </c>
      <c r="F21" s="10">
        <v>16</v>
      </c>
      <c r="G21" s="11">
        <f t="shared" ref="G21" si="15">H21+I21</f>
        <v>4215.26</v>
      </c>
      <c r="H21" s="11">
        <v>3454.58</v>
      </c>
      <c r="I21" s="11">
        <v>760.68</v>
      </c>
      <c r="J21" s="11">
        <f t="shared" ref="J21" si="16">K21+L21+M21</f>
        <v>208343699.87</v>
      </c>
      <c r="K21" s="11">
        <v>200009951.84999999</v>
      </c>
      <c r="L21" s="11">
        <v>0</v>
      </c>
      <c r="M21" s="11">
        <v>8333748.0199999996</v>
      </c>
      <c r="N21" s="11">
        <f t="shared" ref="N21" si="17">O21+P21</f>
        <v>0</v>
      </c>
      <c r="O21" s="11">
        <v>0</v>
      </c>
      <c r="P21" s="11">
        <v>0</v>
      </c>
      <c r="Q21" s="11">
        <f t="shared" ref="Q21" si="18">R21+S21</f>
        <v>0</v>
      </c>
      <c r="R21" s="11">
        <v>0</v>
      </c>
      <c r="S21" s="11">
        <v>0</v>
      </c>
    </row>
    <row r="22" spans="1:19" x14ac:dyDescent="0.25">
      <c r="A22" s="8"/>
      <c r="B22" s="9" t="s">
        <v>11</v>
      </c>
      <c r="C22" s="10">
        <f t="shared" ref="C22:S22" si="19">SUM(C23:C23)</f>
        <v>1302</v>
      </c>
      <c r="D22" s="10">
        <f t="shared" si="19"/>
        <v>429</v>
      </c>
      <c r="E22" s="10">
        <f t="shared" si="19"/>
        <v>396</v>
      </c>
      <c r="F22" s="10">
        <f t="shared" si="19"/>
        <v>33</v>
      </c>
      <c r="G22" s="11">
        <f t="shared" si="19"/>
        <v>19747.219999999998</v>
      </c>
      <c r="H22" s="11">
        <f t="shared" si="19"/>
        <v>18259.099999999999</v>
      </c>
      <c r="I22" s="11">
        <f t="shared" si="19"/>
        <v>1488.12</v>
      </c>
      <c r="J22" s="11">
        <f t="shared" si="19"/>
        <v>1365076183.0799999</v>
      </c>
      <c r="K22" s="11">
        <f t="shared" si="19"/>
        <v>1127723607.02</v>
      </c>
      <c r="L22" s="11">
        <f t="shared" si="19"/>
        <v>223669266</v>
      </c>
      <c r="M22" s="11">
        <f t="shared" si="19"/>
        <v>13683310.060000001</v>
      </c>
      <c r="N22" s="11">
        <f t="shared" si="19"/>
        <v>1454892.18</v>
      </c>
      <c r="O22" s="11">
        <f t="shared" si="19"/>
        <v>0</v>
      </c>
      <c r="P22" s="11">
        <f t="shared" si="19"/>
        <v>1454892.18</v>
      </c>
      <c r="Q22" s="11">
        <f t="shared" si="19"/>
        <v>0</v>
      </c>
      <c r="R22" s="11">
        <f t="shared" si="19"/>
        <v>0</v>
      </c>
      <c r="S22" s="11">
        <f t="shared" si="19"/>
        <v>0</v>
      </c>
    </row>
    <row r="23" spans="1:19" ht="30" x14ac:dyDescent="0.25">
      <c r="A23" s="8">
        <v>4</v>
      </c>
      <c r="B23" s="9" t="s">
        <v>33</v>
      </c>
      <c r="C23" s="10">
        <v>1302</v>
      </c>
      <c r="D23" s="10">
        <f t="shared" ref="D23" si="20">E23+F23</f>
        <v>429</v>
      </c>
      <c r="E23" s="10">
        <v>396</v>
      </c>
      <c r="F23" s="10">
        <v>33</v>
      </c>
      <c r="G23" s="11">
        <f t="shared" ref="G23" si="21">H23+I23</f>
        <v>19747.219999999998</v>
      </c>
      <c r="H23" s="11">
        <v>18259.099999999999</v>
      </c>
      <c r="I23" s="11">
        <v>1488.12</v>
      </c>
      <c r="J23" s="11">
        <f t="shared" ref="J23" si="22">K23+L23+M23</f>
        <v>1365076183.0799999</v>
      </c>
      <c r="K23" s="11">
        <v>1127723607.02</v>
      </c>
      <c r="L23" s="11">
        <v>223669266</v>
      </c>
      <c r="M23" s="11">
        <v>13683310.060000001</v>
      </c>
      <c r="N23" s="11">
        <f t="shared" ref="N23" si="23">O23+P23</f>
        <v>1454892.18</v>
      </c>
      <c r="O23" s="11">
        <v>0</v>
      </c>
      <c r="P23" s="11">
        <v>1454892.18</v>
      </c>
      <c r="Q23" s="11">
        <f t="shared" ref="Q23" si="24">R23+S23</f>
        <v>0</v>
      </c>
      <c r="R23" s="11">
        <v>0</v>
      </c>
      <c r="S23" s="11">
        <v>0</v>
      </c>
    </row>
    <row r="24" spans="1:19" x14ac:dyDescent="0.25">
      <c r="S24" s="1" t="s">
        <v>19</v>
      </c>
    </row>
  </sheetData>
  <mergeCells count="21">
    <mergeCell ref="K11:M11"/>
    <mergeCell ref="N11:N12"/>
    <mergeCell ref="O11:P11"/>
    <mergeCell ref="Q11:Q12"/>
    <mergeCell ref="R11:S11"/>
    <mergeCell ref="P2:S2"/>
    <mergeCell ref="B6:R6"/>
    <mergeCell ref="P3:S3"/>
    <mergeCell ref="A10:A13"/>
    <mergeCell ref="B10:B13"/>
    <mergeCell ref="C10:C12"/>
    <mergeCell ref="D10:F10"/>
    <mergeCell ref="G10:I10"/>
    <mergeCell ref="J10:M10"/>
    <mergeCell ref="N10:P10"/>
    <mergeCell ref="Q10:S10"/>
    <mergeCell ref="D11:D12"/>
    <mergeCell ref="E11:F11"/>
    <mergeCell ref="G11:G12"/>
    <mergeCell ref="H11:I11"/>
    <mergeCell ref="J11:J12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2019-05-23T07:31:14Z</cp:lastPrinted>
  <dcterms:created xsi:type="dcterms:W3CDTF">2006-09-16T00:00:00Z</dcterms:created>
  <dcterms:modified xsi:type="dcterms:W3CDTF">2025-07-14T07:11:35Z</dcterms:modified>
</cp:coreProperties>
</file>