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480" yWindow="72" windowWidth="11340" windowHeight="9348"/>
  </bookViews>
  <sheets>
    <sheet name="Ведомость объемов работ 6 граф" sheetId="2" r:id="rId1"/>
  </sheets>
  <definedNames>
    <definedName name="Print_Titles" localSheetId="0">'Ведомость объемов работ 6 граф'!$11:$11</definedName>
  </definedNames>
  <calcPr calcId="124519"/>
</workbook>
</file>

<file path=xl/calcChain.xml><?xml version="1.0" encoding="utf-8"?>
<calcChain xmlns="http://schemas.openxmlformats.org/spreadsheetml/2006/main">
  <c r="D138" i="2"/>
  <c r="D137"/>
  <c r="D133"/>
  <c r="D132"/>
  <c r="D131"/>
  <c r="D130"/>
  <c r="D129"/>
  <c r="D128"/>
  <c r="D127"/>
  <c r="D126"/>
  <c r="D117"/>
  <c r="D116"/>
  <c r="D114"/>
  <c r="D113"/>
  <c r="D104"/>
  <c r="D97"/>
  <c r="D96"/>
  <c r="D95"/>
  <c r="D94"/>
  <c r="D86"/>
  <c r="D85"/>
  <c r="D80"/>
  <c r="D71"/>
  <c r="D69"/>
  <c r="D68"/>
  <c r="D67"/>
  <c r="D66"/>
  <c r="D65"/>
  <c r="D64"/>
  <c r="D60"/>
  <c r="D59"/>
  <c r="D50"/>
  <c r="D48"/>
</calcChain>
</file>

<file path=xl/sharedStrings.xml><?xml version="1.0" encoding="utf-8"?>
<sst xmlns="http://schemas.openxmlformats.org/spreadsheetml/2006/main" count="378" uniqueCount="237">
  <si>
    <t>№ пп</t>
  </si>
  <si>
    <t>Наименование</t>
  </si>
  <si>
    <t>Ед. изм.</t>
  </si>
  <si>
    <t>Кол.</t>
  </si>
  <si>
    <t>УТВЕРЖДАЮ</t>
  </si>
  <si>
    <t>Примечание</t>
  </si>
  <si>
    <t xml:space="preserve">Раздел 1. </t>
  </si>
  <si>
    <t>Устройство траншей под кабель освещения, прокладка кабеля</t>
  </si>
  <si>
    <t>1</t>
  </si>
  <si>
    <t>Разработка грунта вручную в траншеях глубиной до 2 м без креплений с откосами, группа грунтов: 2</t>
  </si>
  <si>
    <t>100 м3</t>
  </si>
  <si>
    <t>2</t>
  </si>
  <si>
    <t>Погрузка вручную неуплотненного грунта из штабелей и отвалов в транспортные средства, группа грунтов: 1</t>
  </si>
  <si>
    <t>3</t>
  </si>
  <si>
    <t>Перевозка грузов автомобилями-самосвалами грузоподъемностью 10 т работающих вне карьера на расстояние: I класс груза до 10 км</t>
  </si>
  <si>
    <t>1 т груза</t>
  </si>
  <si>
    <t>4</t>
  </si>
  <si>
    <t>Работа на отвале, группа грунтов: 1</t>
  </si>
  <si>
    <t>1000 м3</t>
  </si>
  <si>
    <t>5</t>
  </si>
  <si>
    <t>Засыпка вручную траншей, пазух котлованов и ям, группа грунтов: 1</t>
  </si>
  <si>
    <t>6</t>
  </si>
  <si>
    <t>Уплотнение грунта пневматическими трамбовками, группа грунтов: 1-2</t>
  </si>
  <si>
    <t>7</t>
  </si>
  <si>
    <t>Устройство постели при одном кабеле в траншее</t>
  </si>
  <si>
    <t>100 м</t>
  </si>
  <si>
    <t>8</t>
  </si>
  <si>
    <t>Песок природный для строительных: работ средний</t>
  </si>
  <si>
    <t>м3</t>
  </si>
  <si>
    <t>9</t>
  </si>
  <si>
    <t>Рукав металлический наружным диаметром: до 78 мм</t>
  </si>
  <si>
    <t>10</t>
  </si>
  <si>
    <t>Трубы стальные (труба стальная диаметром 76 мм)</t>
  </si>
  <si>
    <t>т</t>
  </si>
  <si>
    <t>11</t>
  </si>
  <si>
    <t>Протаскивание в футляр полиэтиленовых труб диаметром: 110 мм</t>
  </si>
  <si>
    <t>100 м трубы, уложенной в футляр</t>
  </si>
  <si>
    <t>12</t>
  </si>
  <si>
    <t>Трубы напорные из полиэтилена низкого давления среднего типа, наружным диаметром: 50 мм</t>
  </si>
  <si>
    <t>10 м</t>
  </si>
  <si>
    <t>13</t>
  </si>
  <si>
    <t>Кабель до 35 кВ в готовых траншеях без покрытий, масса 1 м: до 1 кг</t>
  </si>
  <si>
    <t>14</t>
  </si>
  <si>
    <t>Кабель силовой с алюминиевыми жилами с изоляцией и оболочкой из ПВХ, не поддерживающий горение, бронированный, напряжением 0,66 кВ (ГОСТ 16442-80), марки: АВБбШв, с числом жил - 4 и сечением 6 мм2 Применительно- с числом жил - 5 и сечением 4 мм2.</t>
  </si>
  <si>
    <t>1000 м</t>
  </si>
  <si>
    <t>15</t>
  </si>
  <si>
    <t>16</t>
  </si>
  <si>
    <t>17</t>
  </si>
  <si>
    <t>Кабель силовой с алюминиевыми жилами с изоляцией и оболочкой из ПВХ, не поддерживающий горение, бронированный, напряжением 0,66 кВ (ГОСТ 16442-80), марки: АВБбШв, с числом жил - 4 и сечением 10 мм2</t>
  </si>
  <si>
    <t>18</t>
  </si>
  <si>
    <t>Кабель силовой с алюминиевыми жилами с изоляцией и оболочкой из ПВХ, не поддерживающий горение, бронированный, напряжением 0,66 кВ (ГОСТ 16442-80), марки: АВБбШв, с числом жил - 3 и сечением 4 мм2 Применительно- сечением 2,5 мм2.</t>
  </si>
  <si>
    <t>19</t>
  </si>
  <si>
    <t>Кабель силовой с алюминиевыми жилами с изоляцией и оболочкой из ПВХ, не поддерживающий горение, бронированный, напряжением 0,66 кВ (ГОСТ 16442-80), марки: АВБбШв, с числом жил - 3 и сечением 6 мм2</t>
  </si>
  <si>
    <t>20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</si>
  <si>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</si>
  <si>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21</t>
  </si>
  <si>
    <t>22</t>
  </si>
  <si>
    <t>23</t>
  </si>
  <si>
    <t>24</t>
  </si>
  <si>
    <t>25</t>
  </si>
  <si>
    <t>26</t>
  </si>
  <si>
    <t>Прокладка волоконно-оптических кабелей в траншее</t>
  </si>
  <si>
    <t>км</t>
  </si>
  <si>
    <t>27</t>
  </si>
  <si>
    <t>Лента сигнальная</t>
  </si>
  <si>
    <t>Установка столбов освещения ОТп-9.0-2.0</t>
  </si>
  <si>
    <t>28</t>
  </si>
  <si>
    <t>Установка металлических столбов высотой до 4 м: на подготовленный бетонный фундамент.- Прим. демонтаж диаметр труб стальных 75 мм высотой 4 м</t>
  </si>
  <si>
    <t>100 шт</t>
  </si>
  <si>
    <t>29</t>
  </si>
  <si>
    <t>Установка стальных опор промежуточных: свободностоящих, одностоечных массой до 2 т-Прим. Демонтаж</t>
  </si>
  <si>
    <t>30</t>
  </si>
  <si>
    <t>Погрузо-разгрузочные работы при автомобильных перевозках: Погрузка изделий металлических (армокаркасы, заготовки трубные и др.)</t>
  </si>
  <si>
    <t>31</t>
  </si>
  <si>
    <t>Перевозка грузов автомобилями-самосвалами грузоподъемностью 10 т работающих вне карьера на расстояние: I класс груза до 2 км</t>
  </si>
  <si>
    <t>32</t>
  </si>
  <si>
    <t>Бурение ям глубиной до 2 м бурильно-крановыми машинами: на автомобиле, группа грунтов 2</t>
  </si>
  <si>
    <t>33</t>
  </si>
  <si>
    <t>Установка стальных опор промежуточных: свободностоящих, одностоечных массой до 2 т</t>
  </si>
  <si>
    <t>34</t>
  </si>
  <si>
    <t>Опора несиловая трубчатая, марка: НФ-6,0-02-ц (ТАНС.12.102.000-02) Прим. Опора стальная ОТп 9.02.0</t>
  </si>
  <si>
    <t>шт</t>
  </si>
  <si>
    <t>35</t>
  </si>
  <si>
    <t>Устройство бетонной подготовки</t>
  </si>
  <si>
    <t>36</t>
  </si>
  <si>
    <t>Бетон тяжелый, класс: В15 (М200)</t>
  </si>
  <si>
    <t>37</t>
  </si>
  <si>
    <t>Прокладка труб гофрированных ПВХ для защиты проводов и кабелей-Прим. Прокладка труб ПНД диаметром 50 мм для ввода кабеля к опоре в бетоне</t>
  </si>
  <si>
    <t>38</t>
  </si>
  <si>
    <t>39</t>
  </si>
  <si>
    <t>40</t>
  </si>
  <si>
    <t>41</t>
  </si>
  <si>
    <t>42</t>
  </si>
  <si>
    <t>43</t>
  </si>
  <si>
    <t>44</t>
  </si>
  <si>
    <t>Установка светильников: с лампами люминесцентными</t>
  </si>
  <si>
    <t>45</t>
  </si>
  <si>
    <t>Кронштейн для консольных и подвесных светильников, серия 1 (Стандарт), марка: 1.К1-1,5-1,0-Ф1-ц (ТАНС.41.254.000)</t>
  </si>
  <si>
    <t>46</t>
  </si>
  <si>
    <t>Кронштейн для консольных и подвесных светильников, серия 1 (Стандарт), марка: 1.К2-1,5-2,0-/180-Ф3-ц (ТАНС.41.204.000)</t>
  </si>
  <si>
    <t>47</t>
  </si>
  <si>
    <t>Светильник ДКУ "Победа" LED-100 GALAD</t>
  </si>
  <si>
    <t>48</t>
  </si>
  <si>
    <t>Установка столбов освещения "Обские фонари"</t>
  </si>
  <si>
    <t>49</t>
  </si>
  <si>
    <t>50</t>
  </si>
  <si>
    <t>Установка анкерных болтов: при бетонировании на поддерживающие конструкции</t>
  </si>
  <si>
    <t>51</t>
  </si>
  <si>
    <t>Закладная деталь фундамента ЗДФ-0,133-1,25</t>
  </si>
  <si>
    <t>52</t>
  </si>
  <si>
    <t>Светильник, устанавливаемый вне зданий с лампами: люминесцентными - прим. с лампами светодиодными</t>
  </si>
  <si>
    <t>53</t>
  </si>
  <si>
    <t>Опора декоративная "Обские Фонари" Симфония 04-4-0-1КР</t>
  </si>
  <si>
    <t>54</t>
  </si>
  <si>
    <t>Светильник светодиодный уличный ДТУ-40 Шар LED-40 2760 Лм 5000 К ШЗ65/GALAD</t>
  </si>
  <si>
    <t>55</t>
  </si>
  <si>
    <t>Комплект крепежа для установки светильников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</si>
  <si>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</si>
  <si>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</si>
  <si>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</si>
  <si>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</si>
  <si>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</si>
  <si>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</si>
  <si>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</si>
  <si>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</si>
  <si>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</si>
  <si>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</si>
  <si>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</si>
  <si>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ЛЭП (СВ-95)</t>
  </si>
  <si>
    <t>67</t>
  </si>
  <si>
    <t>Демонтаж опор ВЛ 0,38-10 кВ: без приставок одностоечных</t>
  </si>
  <si>
    <t>68</t>
  </si>
  <si>
    <t>Погрузо-разгрузочные работы при автомобильных перевозках: Погрузка изделий из сборного железобетона, бетона, керамзитобетона массой до 3 т</t>
  </si>
  <si>
    <t>69</t>
  </si>
  <si>
    <t>70</t>
  </si>
  <si>
    <t>Погрузо-разгрузочные работы при автомобильных перевозках: Разгрузка изделий из сборного железобетона, бетона, керамзитобетона массой до 3 т</t>
  </si>
  <si>
    <t>71</t>
  </si>
  <si>
    <t>72</t>
  </si>
  <si>
    <t>Развозка конструкций и материалов опор ВЛ 0,38-10 кВ по трассе: одностоечных железобетонных опор</t>
  </si>
  <si>
    <t>73</t>
  </si>
  <si>
    <t>Установка железобетонных опор для совместной подвески проводов ВЛ 0,38; 6-10 кВ без приставок: одностоечных</t>
  </si>
  <si>
    <t>74</t>
  </si>
  <si>
    <t>75</t>
  </si>
  <si>
    <t>76</t>
  </si>
  <si>
    <t>Труба стальная по установленным конструкциям, по фермам, колоннам и другим стальным конструкциям, диаметр: до 40 мм (по опорам)</t>
  </si>
  <si>
    <t>77</t>
  </si>
  <si>
    <t>Трубы стальные диаметром 40 мм</t>
  </si>
  <si>
    <t>78</t>
  </si>
  <si>
    <t>79</t>
  </si>
  <si>
    <t>80</t>
  </si>
  <si>
    <t>81</t>
  </si>
  <si>
    <t>Установка светильников: светодиодных</t>
  </si>
  <si>
    <t>82</t>
  </si>
  <si>
    <t>Кронштейн КС 1</t>
  </si>
  <si>
    <t>83</t>
  </si>
  <si>
    <t>84</t>
  </si>
  <si>
    <t>Хомут для крепления кронштейна</t>
  </si>
  <si>
    <t>85</t>
  </si>
  <si>
    <t>Подвеска изолированных проводов ВЛ 0,38 кВ с помощью механизмов, с несколькими жилами при 30 опорах на км</t>
  </si>
  <si>
    <t>86</t>
  </si>
  <si>
    <t>Провода самонесущие изолированные для воздушных линий электропередачи с алюминиевыми жилами марки: СИП-4 4х16-0,6/1,0</t>
  </si>
  <si>
    <t>87</t>
  </si>
  <si>
    <t>Провода самонесущие изолированные для воздушных линий электропередачи с алюминиевыми жилами марки: СИП-4 2х16-0,6/1,0</t>
  </si>
  <si>
    <t>88</t>
  </si>
  <si>
    <t>Зажим анкерный (СИП): PA 2000</t>
  </si>
  <si>
    <t>89</t>
  </si>
  <si>
    <t>Зажим анкерный (СИП): PA 25х100 прим. РА 16х100</t>
  </si>
  <si>
    <t>90</t>
  </si>
  <si>
    <t>Зажим ответвительный с прокалыванием изоляции (СИП): CDR/CN-1S95UK</t>
  </si>
  <si>
    <t>91</t>
  </si>
  <si>
    <t>Кронштейн анкерный (СИП), марка CA 1500. прим. СА 2000</t>
  </si>
  <si>
    <t>92</t>
  </si>
  <si>
    <t>Лента крепления шириной 20 мм, толщиной 0,7 мм, длиной 50 м из нержавеющей стали (в пластмасовой коробке с кабельной бухтой) F207 (СИП)</t>
  </si>
  <si>
    <t>93</t>
  </si>
  <si>
    <t>Скрепа размером 20 мм NC20 (СИП)</t>
  </si>
  <si>
    <t>Прокладка провода до ламп по столбам</t>
  </si>
  <si>
    <t>94</t>
  </si>
  <si>
    <t>95</t>
  </si>
  <si>
    <t>Провода силовые для электрических установок на напряжение до 450 В с алюминиевой жилой марки: АПВ, сечением 2,5 мм2</t>
  </si>
  <si>
    <t>96</t>
  </si>
  <si>
    <t>Присоединение к зажимам жил проводов или кабелей сечением: до 35 мм2</t>
  </si>
  <si>
    <t>97</t>
  </si>
  <si>
    <t>Сжимы ответвительные У-731</t>
  </si>
  <si>
    <t>Учет освещения</t>
  </si>
  <si>
    <t>98</t>
  </si>
  <si>
    <t>Счетчики, устанавливаемые на готовом основании: трехфазные</t>
  </si>
  <si>
    <t>99</t>
  </si>
  <si>
    <t>Счетчик электрической энергии электронный,: трехфазный Меркурий 230ART-01 P(Q) C(R) SIN, 5(60)А (многотарифный)</t>
  </si>
  <si>
    <t>ЩУО</t>
  </si>
  <si>
    <t>100</t>
  </si>
  <si>
    <t>Щитки осветительные, устанавливаемые на стене: распорными дюбелями, масса щитка до 6 кг</t>
  </si>
  <si>
    <t>101</t>
  </si>
  <si>
    <t>Щиты учетно-распределительные: ЩУРН-3-30зо, с замком и окном, размером 540х490х165 мм Применительно-ЩУРН-3/24зо-1 36 УХЛ 3 (560х480х165)</t>
  </si>
  <si>
    <t>102</t>
  </si>
  <si>
    <t>Кабель трех-пятижильный сечением жилы до 16 мм2 с креплением накладными скобами, полосками с установкой ответвительных коробок</t>
  </si>
  <si>
    <t>103</t>
  </si>
  <si>
    <t>Провода силовые для электрических установок на напряжение до 450 В с медной жилой марки: ПВ3, сечением 16 мм2 Применительно Провод установочный ПуГВ 1х16 ТРТС белый многопроволочный</t>
  </si>
  <si>
    <t>104</t>
  </si>
  <si>
    <t>105</t>
  </si>
  <si>
    <t>106</t>
  </si>
  <si>
    <t>107</t>
  </si>
  <si>
    <t>108</t>
  </si>
  <si>
    <t>109</t>
  </si>
  <si>
    <t>Прибор или аппарат</t>
  </si>
  <si>
    <t>110</t>
  </si>
  <si>
    <t>111</t>
  </si>
  <si>
    <t>112</t>
  </si>
  <si>
    <t>113</t>
  </si>
  <si>
    <t>114</t>
  </si>
  <si>
    <t>Блок-контактор</t>
  </si>
  <si>
    <t>115</t>
  </si>
  <si>
    <t>Миниконтактор В7-40-00 (катушка 230В) прим. Контактор КМИе-23210 32А 230В/АС3 1НО IEK</t>
  </si>
  <si>
    <t>116</t>
  </si>
  <si>
    <t>Забивка вертикальных заземлителей механизированная на глубину до 5 м</t>
  </si>
  <si>
    <t>117</t>
  </si>
  <si>
    <t>118</t>
  </si>
  <si>
    <t>Кабель силовой с медными жилами с поливинилхлоридной изоляцией в поливинилхлоридной оболочке без защитного покрова: ВВГ, напряжением 0,66 кВ, число жил - 1 и сечением 10 мм2</t>
  </si>
  <si>
    <t>Подключение насоса для фонтана</t>
  </si>
  <si>
    <t>119</t>
  </si>
  <si>
    <t>Пост управления кнопочный общего назначения, устанавливаемый на конструкции: на стене или колонне, количество элементов поста до 3</t>
  </si>
  <si>
    <t>Посты управления кнопочные: ПЛ-7612 У3 прим. Пост кнопочный , КМИ-11860, 18 А, 220В/АС-3, IP54,IEK.</t>
  </si>
  <si>
    <t>"Ремонт сквера "Юбилейный" в г. Искитиме Новосибирской области".Электроосвещение.</t>
  </si>
  <si>
    <t>Директор  МКУ "УКС" г.Искитима НСО ___________ Л.К. Дрючин</t>
  </si>
  <si>
    <t xml:space="preserve">Кабель силовой с алюминиевыми жилами с изоляцией и оболочкой из ПВХ, не поддерживающий горение, бронированный, напряжением 0,66 кВ (ГОСТ 16442-80), марки: АВБбШв, с числом жил - 5 и сечением 4 мм2 </t>
  </si>
  <si>
    <t>Кабель силовой с алюминиевыми жилами с изоляцией и оболочкой из ПВХ, не поддерживающий горение, бронированный, напряжением 0,66 кВ (ГОСТ 16442-80), марки: АВБбШв, с числом жил - 5 и сечением 6 мм2 Применительно- с числом жил - 5 и сечением 6 мм2.</t>
  </si>
  <si>
    <t xml:space="preserve">Кабель силовой с алюминиевыми жилами с изоляцией и оболочкой из ПВХ, не поддерживающий горение, бронированный, напряжением 0,66 кВ (ГОСТ 16442-80), марки: АВБбШв, с числом жил - 5 и сечением 6 мм2 </t>
  </si>
  <si>
    <t>Кабель силовой с алюминиевыми жилами с изоляцией и оболочкой из ПВХ, не поддерживающий горение, бронированный, напряжением 0,66 кВ (ГОСТ 16442-80), марки: АВБбШв, с числом жил - 5 и сечением 2,5 мм2 Применительно- с числом жил - 5 и сечением 2,5 мм2.</t>
  </si>
  <si>
    <t xml:space="preserve">Кабель силовой с алюминиевыми жилами с изоляцией и оболочкой из ПВХ, не поддерживающий горение, бронированный, напряжением 0,66 кВ (ГОСТ 16442-80), марки: АВБбШв, с числом жил - 5 и сечением 2,5 мм2 </t>
  </si>
  <si>
    <t xml:space="preserve">Кабель силовой с алюминиевыми жилами с изоляцией и оболочкой из ПВХ, не поддерживающий горение, бронированный, напряжением 0,66 кВ (ГОСТ 16442-80), марки: АВБбШв, с числом жил - 3 и сечением 2,5 мм2 </t>
  </si>
  <si>
    <t xml:space="preserve">Кабель силовой с алюминиевыми жилами с изоляцией и оболочкой из ПВХ, не поддерживающий горение, бронированный, напряжением 0,66 кВ (ГОСТ 16442-80), марки: АВБбШв, с числом жил - 3 и сечением 4 мм2 </t>
  </si>
  <si>
    <t>Выключатели автоматические: «IEK» ВА47-29 3Р 32А, характеристика С</t>
  </si>
  <si>
    <t>Выключатели автоматические: «IEK»  ВА 47-60 трехполюсный,380 В, 6 А</t>
  </si>
  <si>
    <t>Выключатели автоматические: «IEK»  ВА 47-60 трехполюсный,380 В, 10 А</t>
  </si>
  <si>
    <t>Выключатели автоматические: «IEK»  ВА 47-60 трехполюсный,380 В, 16 А</t>
  </si>
  <si>
    <t>ВЕДОМОСТЬ ОБЪЕМОВ РАБОТ №04-01-01</t>
  </si>
  <si>
    <t>Прокладка труб гофрированных ПВХ для защиты проводов и кабелей диаметром 32 мм</t>
  </si>
  <si>
    <t>120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</si>
</sst>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right" vertical="top"/>
    </xf>
    <xf numFmtId="0" fontId="4" fillId="0" borderId="0" xfId="0" applyNumberFormat="1" applyFont="1" applyBorder="1" applyAlignment="1">
      <alignment horizontal="left" vertical="top"/>
    </xf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49" fontId="4" fillId="0" borderId="0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2" fillId="0" borderId="0" xfId="0" applyNumberFormat="1" applyFont="1" applyAlignment="1">
      <alignment horizontal="left" vertical="top"/>
    </xf>
    <xf numFmtId="49" fontId="4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0" fontId="4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right" vertical="top"/>
    </xf>
    <xf numFmtId="49" fontId="4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49" fontId="7" fillId="0" borderId="1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0"/>
  <sheetViews>
    <sheetView showGridLines="0" tabSelected="1" topLeftCell="A115" zoomScaleSheetLayoutView="75" workbookViewId="0">
      <selection activeCell="D123" sqref="D123"/>
    </sheetView>
  </sheetViews>
  <sheetFormatPr defaultColWidth="9.109375" defaultRowHeight="13.2"/>
  <cols>
    <col min="1" max="1" width="6.44140625" style="8" customWidth="1"/>
    <col min="2" max="2" width="40.6640625" style="9" customWidth="1"/>
    <col min="3" max="3" width="11.33203125" style="10" customWidth="1"/>
    <col min="4" max="4" width="9.88671875" style="22" customWidth="1"/>
    <col min="5" max="5" width="14.88671875" style="5" customWidth="1"/>
    <col min="6" max="6" width="9.6640625" style="6" customWidth="1"/>
    <col min="7" max="7" width="8.109375" style="6" customWidth="1"/>
    <col min="8" max="8" width="9.109375" style="6"/>
    <col min="9" max="9" width="8.6640625" style="6" customWidth="1"/>
    <col min="10" max="10" width="9.33203125" style="6" customWidth="1"/>
    <col min="11" max="16384" width="9.109375" style="6"/>
  </cols>
  <sheetData>
    <row r="1" spans="1:8" ht="15">
      <c r="A1" s="1" t="s">
        <v>4</v>
      </c>
      <c r="B1" s="2"/>
      <c r="C1" s="3"/>
      <c r="D1" s="4"/>
      <c r="G1" s="7"/>
      <c r="H1" s="7"/>
    </row>
    <row r="2" spans="1:8">
      <c r="A2" s="15" t="s">
        <v>222</v>
      </c>
      <c r="D2" s="4"/>
      <c r="G2" s="11"/>
      <c r="H2" s="7"/>
    </row>
    <row r="3" spans="1:8" ht="13.8">
      <c r="A3" s="12"/>
      <c r="B3" s="13"/>
      <c r="C3" s="14"/>
      <c r="D3" s="5"/>
      <c r="G3" s="7"/>
      <c r="H3" s="7"/>
    </row>
    <row r="4" spans="1:8" ht="15.6">
      <c r="A4" s="15"/>
      <c r="C4" s="16"/>
      <c r="D4" s="17"/>
      <c r="G4" s="7"/>
      <c r="H4" s="7"/>
    </row>
    <row r="5" spans="1:8">
      <c r="A5" s="18"/>
      <c r="D5" s="5"/>
      <c r="G5" s="7"/>
      <c r="H5" s="7"/>
    </row>
    <row r="6" spans="1:8" ht="13.2" customHeight="1">
      <c r="A6" s="42" t="s">
        <v>234</v>
      </c>
      <c r="B6" s="42"/>
      <c r="C6" s="42"/>
      <c r="D6" s="42"/>
      <c r="E6" s="42"/>
      <c r="F6" s="7"/>
      <c r="G6" s="7"/>
      <c r="H6" s="7"/>
    </row>
    <row r="7" spans="1:8" ht="13.8">
      <c r="A7" s="41" t="s">
        <v>221</v>
      </c>
      <c r="B7" s="41"/>
      <c r="C7" s="41"/>
      <c r="D7" s="41"/>
      <c r="E7" s="41"/>
      <c r="F7" s="7"/>
      <c r="G7" s="7"/>
      <c r="H7" s="7"/>
    </row>
    <row r="8" spans="1:8">
      <c r="A8" s="19"/>
      <c r="B8" s="23"/>
      <c r="C8" s="24"/>
      <c r="D8" s="20"/>
      <c r="E8" s="21"/>
      <c r="F8" s="7"/>
      <c r="G8" s="7"/>
      <c r="H8" s="7"/>
    </row>
    <row r="9" spans="1:8">
      <c r="A9" s="19"/>
      <c r="B9" s="23"/>
      <c r="C9" s="24"/>
      <c r="D9" s="20"/>
      <c r="E9" s="21"/>
      <c r="F9" s="7"/>
      <c r="G9" s="7"/>
      <c r="H9" s="7"/>
    </row>
    <row r="10" spans="1:8" ht="24.75" customHeight="1">
      <c r="A10" s="25" t="s">
        <v>0</v>
      </c>
      <c r="B10" s="26" t="s">
        <v>1</v>
      </c>
      <c r="C10" s="27" t="s">
        <v>2</v>
      </c>
      <c r="D10" s="28" t="s">
        <v>3</v>
      </c>
      <c r="E10" s="29" t="s">
        <v>5</v>
      </c>
    </row>
    <row r="11" spans="1:8">
      <c r="A11" s="30">
        <v>1</v>
      </c>
      <c r="B11" s="31">
        <v>2</v>
      </c>
      <c r="C11" s="31">
        <v>3</v>
      </c>
      <c r="D11" s="31">
        <v>4</v>
      </c>
      <c r="E11" s="31">
        <v>5</v>
      </c>
    </row>
    <row r="12" spans="1:8" ht="20.7" customHeight="1">
      <c r="A12" s="43" t="s">
        <v>6</v>
      </c>
      <c r="B12" s="40"/>
      <c r="C12" s="40"/>
      <c r="D12" s="40"/>
      <c r="E12" s="40"/>
    </row>
    <row r="13" spans="1:8" ht="19.8" customHeight="1">
      <c r="A13" s="39" t="s">
        <v>7</v>
      </c>
      <c r="B13" s="40"/>
      <c r="C13" s="40"/>
      <c r="D13" s="40"/>
      <c r="E13" s="40"/>
    </row>
    <row r="14" spans="1:8" ht="39.6">
      <c r="A14" s="32" t="s">
        <v>8</v>
      </c>
      <c r="B14" s="33" t="s">
        <v>9</v>
      </c>
      <c r="C14" s="34" t="s">
        <v>10</v>
      </c>
      <c r="D14" s="35">
        <v>2.3126600000000002</v>
      </c>
      <c r="E14" s="36"/>
    </row>
    <row r="15" spans="1:8" ht="39.6">
      <c r="A15" s="32" t="s">
        <v>11</v>
      </c>
      <c r="B15" s="33" t="s">
        <v>12</v>
      </c>
      <c r="C15" s="34" t="s">
        <v>10</v>
      </c>
      <c r="D15" s="35">
        <v>0.96672000000000002</v>
      </c>
      <c r="E15" s="36"/>
    </row>
    <row r="16" spans="1:8" ht="52.8">
      <c r="A16" s="32" t="s">
        <v>13</v>
      </c>
      <c r="B16" s="33" t="s">
        <v>14</v>
      </c>
      <c r="C16" s="34" t="s">
        <v>15</v>
      </c>
      <c r="D16" s="35">
        <v>169.17599999999999</v>
      </c>
      <c r="E16" s="36"/>
    </row>
    <row r="17" spans="1:5">
      <c r="A17" s="32" t="s">
        <v>16</v>
      </c>
      <c r="B17" s="33" t="s">
        <v>17</v>
      </c>
      <c r="C17" s="34" t="s">
        <v>18</v>
      </c>
      <c r="D17" s="35">
        <v>9.6671999999999994E-2</v>
      </c>
      <c r="E17" s="36"/>
    </row>
    <row r="18" spans="1:5" ht="26.4">
      <c r="A18" s="32" t="s">
        <v>19</v>
      </c>
      <c r="B18" s="33" t="s">
        <v>20</v>
      </c>
      <c r="C18" s="34" t="s">
        <v>10</v>
      </c>
      <c r="D18" s="35">
        <v>1.3459399999999999</v>
      </c>
      <c r="E18" s="36"/>
    </row>
    <row r="19" spans="1:5" ht="26.4">
      <c r="A19" s="32" t="s">
        <v>21</v>
      </c>
      <c r="B19" s="33" t="s">
        <v>22</v>
      </c>
      <c r="C19" s="34" t="s">
        <v>10</v>
      </c>
      <c r="D19" s="35">
        <v>1.3459399999999999</v>
      </c>
      <c r="E19" s="36"/>
    </row>
    <row r="20" spans="1:5" ht="26.4">
      <c r="A20" s="32" t="s">
        <v>23</v>
      </c>
      <c r="B20" s="33" t="s">
        <v>24</v>
      </c>
      <c r="C20" s="34" t="s">
        <v>25</v>
      </c>
      <c r="D20" s="35">
        <v>10.58</v>
      </c>
      <c r="E20" s="36"/>
    </row>
    <row r="21" spans="1:5" ht="26.4">
      <c r="A21" s="32" t="s">
        <v>26</v>
      </c>
      <c r="B21" s="33" t="s">
        <v>27</v>
      </c>
      <c r="C21" s="34" t="s">
        <v>28</v>
      </c>
      <c r="D21" s="35">
        <v>106.33920000000001</v>
      </c>
      <c r="E21" s="36"/>
    </row>
    <row r="22" spans="1:5" ht="26.4">
      <c r="A22" s="32" t="s">
        <v>29</v>
      </c>
      <c r="B22" s="33" t="s">
        <v>30</v>
      </c>
      <c r="C22" s="34" t="s">
        <v>25</v>
      </c>
      <c r="D22" s="35">
        <v>1.3129999999999999</v>
      </c>
      <c r="E22" s="36"/>
    </row>
    <row r="23" spans="1:5" ht="26.4">
      <c r="A23" s="32" t="s">
        <v>31</v>
      </c>
      <c r="B23" s="33" t="s">
        <v>32</v>
      </c>
      <c r="C23" s="34" t="s">
        <v>33</v>
      </c>
      <c r="D23" s="35">
        <v>0.47950799999999999</v>
      </c>
      <c r="E23" s="36"/>
    </row>
    <row r="24" spans="1:5" ht="52.8">
      <c r="A24" s="32" t="s">
        <v>34</v>
      </c>
      <c r="B24" s="33" t="s">
        <v>35</v>
      </c>
      <c r="C24" s="34" t="s">
        <v>36</v>
      </c>
      <c r="D24" s="35">
        <v>1.3129999999999999</v>
      </c>
      <c r="E24" s="36"/>
    </row>
    <row r="25" spans="1:5" ht="39.6">
      <c r="A25" s="32" t="s">
        <v>37</v>
      </c>
      <c r="B25" s="33" t="s">
        <v>38</v>
      </c>
      <c r="C25" s="34" t="s">
        <v>39</v>
      </c>
      <c r="D25" s="35">
        <v>14.44</v>
      </c>
      <c r="E25" s="36"/>
    </row>
    <row r="26" spans="1:5" ht="26.4">
      <c r="A26" s="32" t="s">
        <v>40</v>
      </c>
      <c r="B26" s="33" t="s">
        <v>41</v>
      </c>
      <c r="C26" s="34" t="s">
        <v>25</v>
      </c>
      <c r="D26" s="35">
        <v>8.1669999999999998</v>
      </c>
      <c r="E26" s="36"/>
    </row>
    <row r="27" spans="1:5" ht="79.2">
      <c r="A27" s="32" t="s">
        <v>42</v>
      </c>
      <c r="B27" s="33" t="s">
        <v>223</v>
      </c>
      <c r="C27" s="34" t="s">
        <v>44</v>
      </c>
      <c r="D27" s="35">
        <v>0.112</v>
      </c>
      <c r="E27" s="36"/>
    </row>
    <row r="28" spans="1:5" ht="79.2">
      <c r="A28" s="32" t="s">
        <v>45</v>
      </c>
      <c r="B28" s="33" t="s">
        <v>225</v>
      </c>
      <c r="C28" s="34" t="s">
        <v>44</v>
      </c>
      <c r="D28" s="35">
        <v>0.2737</v>
      </c>
      <c r="E28" s="36"/>
    </row>
    <row r="29" spans="1:5" ht="79.2">
      <c r="A29" s="32" t="s">
        <v>46</v>
      </c>
      <c r="B29" s="33" t="s">
        <v>227</v>
      </c>
      <c r="C29" s="34" t="s">
        <v>44</v>
      </c>
      <c r="D29" s="35">
        <v>4.2000000000000003E-2</v>
      </c>
      <c r="E29" s="36"/>
    </row>
    <row r="30" spans="1:5" ht="79.2">
      <c r="A30" s="32" t="s">
        <v>47</v>
      </c>
      <c r="B30" s="33" t="s">
        <v>48</v>
      </c>
      <c r="C30" s="34" t="s">
        <v>44</v>
      </c>
      <c r="D30" s="35">
        <v>0.20300000000000001</v>
      </c>
      <c r="E30" s="36"/>
    </row>
    <row r="31" spans="1:5" ht="92.4">
      <c r="A31" s="32" t="s">
        <v>49</v>
      </c>
      <c r="B31" s="33" t="s">
        <v>50</v>
      </c>
      <c r="C31" s="34" t="s">
        <v>44</v>
      </c>
      <c r="D31" s="35">
        <v>0.105</v>
      </c>
      <c r="E31" s="36"/>
    </row>
    <row r="32" spans="1:5" ht="79.2">
      <c r="A32" s="32" t="s">
        <v>51</v>
      </c>
      <c r="B32" s="33" t="s">
        <v>52</v>
      </c>
      <c r="C32" s="34" t="s">
        <v>44</v>
      </c>
      <c r="D32" s="35">
        <v>8.1000000000000003E-2</v>
      </c>
      <c r="E32" s="36"/>
    </row>
    <row r="33" spans="1:5" ht="52.8">
      <c r="A33" s="32" t="s">
        <v>53</v>
      </c>
      <c r="B33" s="33" t="s">
        <v>54</v>
      </c>
      <c r="C33" s="34" t="s">
        <v>25</v>
      </c>
      <c r="D33" s="35">
        <v>1.3129999999999999</v>
      </c>
      <c r="E33" s="36"/>
    </row>
    <row r="34" spans="1:5" ht="92.4">
      <c r="A34" s="32" t="s">
        <v>55</v>
      </c>
      <c r="B34" s="33" t="s">
        <v>43</v>
      </c>
      <c r="C34" s="34" t="s">
        <v>44</v>
      </c>
      <c r="D34" s="35">
        <v>5.0000000000000001E-3</v>
      </c>
      <c r="E34" s="36"/>
    </row>
    <row r="35" spans="1:5" ht="79.2">
      <c r="A35" s="32" t="s">
        <v>56</v>
      </c>
      <c r="B35" s="33" t="s">
        <v>225</v>
      </c>
      <c r="C35" s="34" t="s">
        <v>44</v>
      </c>
      <c r="D35" s="35">
        <v>8.6300000000000002E-2</v>
      </c>
      <c r="E35" s="36"/>
    </row>
    <row r="36" spans="1:5" ht="79.2">
      <c r="A36" s="32" t="s">
        <v>57</v>
      </c>
      <c r="B36" s="33" t="s">
        <v>227</v>
      </c>
      <c r="C36" s="34" t="s">
        <v>44</v>
      </c>
      <c r="D36" s="35">
        <v>5.0000000000000001E-3</v>
      </c>
      <c r="E36" s="36"/>
    </row>
    <row r="37" spans="1:5" ht="79.2">
      <c r="A37" s="32" t="s">
        <v>58</v>
      </c>
      <c r="B37" s="33" t="s">
        <v>48</v>
      </c>
      <c r="C37" s="34" t="s">
        <v>44</v>
      </c>
      <c r="D37" s="35">
        <v>0.03</v>
      </c>
      <c r="E37" s="36"/>
    </row>
    <row r="38" spans="1:5" ht="79.2">
      <c r="A38" s="32" t="s">
        <v>59</v>
      </c>
      <c r="B38" s="33" t="s">
        <v>228</v>
      </c>
      <c r="C38" s="34" t="s">
        <v>44</v>
      </c>
      <c r="D38" s="35">
        <v>5.0000000000000001E-3</v>
      </c>
      <c r="E38" s="36"/>
    </row>
    <row r="39" spans="1:5" ht="26.4">
      <c r="A39" s="32" t="s">
        <v>60</v>
      </c>
      <c r="B39" s="33" t="s">
        <v>61</v>
      </c>
      <c r="C39" s="34" t="s">
        <v>62</v>
      </c>
      <c r="D39" s="35">
        <v>1.27</v>
      </c>
      <c r="E39" s="36"/>
    </row>
    <row r="40" spans="1:5">
      <c r="A40" s="32" t="s">
        <v>63</v>
      </c>
      <c r="B40" s="33" t="s">
        <v>64</v>
      </c>
      <c r="C40" s="34" t="s">
        <v>25</v>
      </c>
      <c r="D40" s="35">
        <v>12.7</v>
      </c>
      <c r="E40" s="36"/>
    </row>
    <row r="41" spans="1:5" ht="19.8" customHeight="1">
      <c r="A41" s="39" t="s">
        <v>65</v>
      </c>
      <c r="B41" s="40"/>
      <c r="C41" s="40"/>
      <c r="D41" s="40"/>
      <c r="E41" s="40"/>
    </row>
    <row r="42" spans="1:5" ht="52.8">
      <c r="A42" s="32" t="s">
        <v>66</v>
      </c>
      <c r="B42" s="33" t="s">
        <v>67</v>
      </c>
      <c r="C42" s="34" t="s">
        <v>68</v>
      </c>
      <c r="D42" s="35">
        <v>0.1</v>
      </c>
      <c r="E42" s="36"/>
    </row>
    <row r="43" spans="1:5" ht="39.6">
      <c r="A43" s="32" t="s">
        <v>69</v>
      </c>
      <c r="B43" s="33" t="s">
        <v>70</v>
      </c>
      <c r="C43" s="34" t="s">
        <v>33</v>
      </c>
      <c r="D43" s="35">
        <v>1.339</v>
      </c>
      <c r="E43" s="36"/>
    </row>
    <row r="44" spans="1:5" ht="52.8">
      <c r="A44" s="32" t="s">
        <v>71</v>
      </c>
      <c r="B44" s="33" t="s">
        <v>72</v>
      </c>
      <c r="C44" s="34" t="s">
        <v>15</v>
      </c>
      <c r="D44" s="35">
        <v>1.38</v>
      </c>
      <c r="E44" s="36"/>
    </row>
    <row r="45" spans="1:5" ht="52.8">
      <c r="A45" s="32" t="s">
        <v>73</v>
      </c>
      <c r="B45" s="33" t="s">
        <v>74</v>
      </c>
      <c r="C45" s="34" t="s">
        <v>15</v>
      </c>
      <c r="D45" s="35">
        <v>2.7189999999999999</v>
      </c>
      <c r="E45" s="36"/>
    </row>
    <row r="46" spans="1:5" ht="39.6">
      <c r="A46" s="32" t="s">
        <v>75</v>
      </c>
      <c r="B46" s="33" t="s">
        <v>76</v>
      </c>
      <c r="C46" s="34" t="s">
        <v>68</v>
      </c>
      <c r="D46" s="35">
        <v>0.13</v>
      </c>
      <c r="E46" s="36"/>
    </row>
    <row r="47" spans="1:5" ht="39.6">
      <c r="A47" s="32" t="s">
        <v>77</v>
      </c>
      <c r="B47" s="33" t="s">
        <v>78</v>
      </c>
      <c r="C47" s="34" t="s">
        <v>33</v>
      </c>
      <c r="D47" s="35">
        <v>2.665</v>
      </c>
      <c r="E47" s="36"/>
    </row>
    <row r="48" spans="1:5" ht="39.6">
      <c r="A48" s="32" t="s">
        <v>79</v>
      </c>
      <c r="B48" s="33" t="s">
        <v>80</v>
      </c>
      <c r="C48" s="34" t="s">
        <v>81</v>
      </c>
      <c r="D48" s="37">
        <f>13</f>
        <v>13</v>
      </c>
      <c r="E48" s="36"/>
    </row>
    <row r="49" spans="1:5">
      <c r="A49" s="32" t="s">
        <v>82</v>
      </c>
      <c r="B49" s="33" t="s">
        <v>83</v>
      </c>
      <c r="C49" s="34" t="s">
        <v>10</v>
      </c>
      <c r="D49" s="35">
        <v>3.8609999999999998E-2</v>
      </c>
      <c r="E49" s="36"/>
    </row>
    <row r="50" spans="1:5">
      <c r="A50" s="32" t="s">
        <v>84</v>
      </c>
      <c r="B50" s="33" t="s">
        <v>85</v>
      </c>
      <c r="C50" s="34" t="s">
        <v>28</v>
      </c>
      <c r="D50" s="37">
        <f>3.938</f>
        <v>3.9380000000000002</v>
      </c>
      <c r="E50" s="36"/>
    </row>
    <row r="51" spans="1:5" ht="52.8">
      <c r="A51" s="32" t="s">
        <v>86</v>
      </c>
      <c r="B51" s="33" t="s">
        <v>87</v>
      </c>
      <c r="C51" s="34" t="s">
        <v>25</v>
      </c>
      <c r="D51" s="35">
        <v>0.24</v>
      </c>
      <c r="E51" s="36"/>
    </row>
    <row r="52" spans="1:5" ht="39.6">
      <c r="A52" s="32" t="s">
        <v>88</v>
      </c>
      <c r="B52" s="33" t="s">
        <v>38</v>
      </c>
      <c r="C52" s="34" t="s">
        <v>39</v>
      </c>
      <c r="D52" s="35">
        <v>2.4</v>
      </c>
      <c r="E52" s="36"/>
    </row>
    <row r="53" spans="1:5" ht="52.8">
      <c r="A53" s="32" t="s">
        <v>89</v>
      </c>
      <c r="B53" s="33" t="s">
        <v>54</v>
      </c>
      <c r="C53" s="34" t="s">
        <v>25</v>
      </c>
      <c r="D53" s="35">
        <v>0.44</v>
      </c>
      <c r="E53" s="36"/>
    </row>
    <row r="54" spans="1:5" ht="79.2">
      <c r="A54" s="32" t="s">
        <v>90</v>
      </c>
      <c r="B54" s="33" t="s">
        <v>223</v>
      </c>
      <c r="C54" s="34" t="s">
        <v>44</v>
      </c>
      <c r="D54" s="35">
        <v>1.0999999999999999E-2</v>
      </c>
      <c r="E54" s="36"/>
    </row>
    <row r="55" spans="1:5" ht="79.2">
      <c r="A55" s="32" t="s">
        <v>91</v>
      </c>
      <c r="B55" s="33" t="s">
        <v>225</v>
      </c>
      <c r="C55" s="34" t="s">
        <v>44</v>
      </c>
      <c r="D55" s="35">
        <v>0.02</v>
      </c>
      <c r="E55" s="36"/>
    </row>
    <row r="56" spans="1:5" ht="92.4">
      <c r="A56" s="32" t="s">
        <v>92</v>
      </c>
      <c r="B56" s="33" t="s">
        <v>226</v>
      </c>
      <c r="C56" s="34" t="s">
        <v>44</v>
      </c>
      <c r="D56" s="35">
        <v>4.0000000000000001E-3</v>
      </c>
      <c r="E56" s="36"/>
    </row>
    <row r="57" spans="1:5" ht="79.2">
      <c r="A57" s="32" t="s">
        <v>93</v>
      </c>
      <c r="B57" s="33" t="s">
        <v>229</v>
      </c>
      <c r="C57" s="34" t="s">
        <v>44</v>
      </c>
      <c r="D57" s="35">
        <v>8.9999999999999993E-3</v>
      </c>
      <c r="E57" s="36"/>
    </row>
    <row r="58" spans="1:5" ht="26.4">
      <c r="A58" s="32" t="s">
        <v>94</v>
      </c>
      <c r="B58" s="33" t="s">
        <v>95</v>
      </c>
      <c r="C58" s="34" t="s">
        <v>81</v>
      </c>
      <c r="D58" s="35">
        <v>13</v>
      </c>
      <c r="E58" s="36"/>
    </row>
    <row r="59" spans="1:5" ht="39.6">
      <c r="A59" s="32" t="s">
        <v>96</v>
      </c>
      <c r="B59" s="33" t="s">
        <v>97</v>
      </c>
      <c r="C59" s="34" t="s">
        <v>81</v>
      </c>
      <c r="D59" s="37">
        <f>9</f>
        <v>9</v>
      </c>
      <c r="E59" s="36"/>
    </row>
    <row r="60" spans="1:5" ht="39.6">
      <c r="A60" s="32" t="s">
        <v>98</v>
      </c>
      <c r="B60" s="33" t="s">
        <v>99</v>
      </c>
      <c r="C60" s="34" t="s">
        <v>81</v>
      </c>
      <c r="D60" s="37">
        <f>4</f>
        <v>4</v>
      </c>
      <c r="E60" s="36"/>
    </row>
    <row r="61" spans="1:5">
      <c r="A61" s="32" t="s">
        <v>100</v>
      </c>
      <c r="B61" s="33" t="s">
        <v>101</v>
      </c>
      <c r="C61" s="34" t="s">
        <v>81</v>
      </c>
      <c r="D61" s="35">
        <v>17</v>
      </c>
      <c r="E61" s="36"/>
    </row>
    <row r="62" spans="1:5" ht="19.8" customHeight="1">
      <c r="A62" s="39" t="s">
        <v>103</v>
      </c>
      <c r="B62" s="40"/>
      <c r="C62" s="40"/>
      <c r="D62" s="40"/>
      <c r="E62" s="40"/>
    </row>
    <row r="63" spans="1:5" ht="39.6">
      <c r="A63" s="38" t="s">
        <v>102</v>
      </c>
      <c r="B63" s="33" t="s">
        <v>76</v>
      </c>
      <c r="C63" s="34" t="s">
        <v>68</v>
      </c>
      <c r="D63" s="35">
        <v>0.24</v>
      </c>
      <c r="E63" s="36"/>
    </row>
    <row r="64" spans="1:5" ht="39.6">
      <c r="A64" s="38" t="s">
        <v>104</v>
      </c>
      <c r="B64" s="33" t="s">
        <v>106</v>
      </c>
      <c r="C64" s="34" t="s">
        <v>33</v>
      </c>
      <c r="D64" s="37">
        <f>0.408</f>
        <v>0.40799999999999997</v>
      </c>
      <c r="E64" s="36"/>
    </row>
    <row r="65" spans="1:5" ht="26.4">
      <c r="A65" s="38" t="s">
        <v>105</v>
      </c>
      <c r="B65" s="33" t="s">
        <v>108</v>
      </c>
      <c r="C65" s="34" t="s">
        <v>81</v>
      </c>
      <c r="D65" s="37">
        <f>24</f>
        <v>24</v>
      </c>
      <c r="E65" s="36"/>
    </row>
    <row r="66" spans="1:5" ht="39.6">
      <c r="A66" s="38" t="s">
        <v>107</v>
      </c>
      <c r="B66" s="33" t="s">
        <v>110</v>
      </c>
      <c r="C66" s="34" t="s">
        <v>81</v>
      </c>
      <c r="D66" s="37">
        <f>24</f>
        <v>24</v>
      </c>
      <c r="E66" s="36"/>
    </row>
    <row r="67" spans="1:5" ht="26.4">
      <c r="A67" s="38" t="s">
        <v>109</v>
      </c>
      <c r="B67" s="33" t="s">
        <v>112</v>
      </c>
      <c r="C67" s="34" t="s">
        <v>81</v>
      </c>
      <c r="D67" s="37">
        <f>24</f>
        <v>24</v>
      </c>
      <c r="E67" s="36"/>
    </row>
    <row r="68" spans="1:5" ht="26.4">
      <c r="A68" s="38" t="s">
        <v>111</v>
      </c>
      <c r="B68" s="33" t="s">
        <v>114</v>
      </c>
      <c r="C68" s="34" t="s">
        <v>81</v>
      </c>
      <c r="D68" s="37">
        <f>24</f>
        <v>24</v>
      </c>
      <c r="E68" s="36"/>
    </row>
    <row r="69" spans="1:5" ht="26.4">
      <c r="A69" s="38" t="s">
        <v>113</v>
      </c>
      <c r="B69" s="33" t="s">
        <v>116</v>
      </c>
      <c r="C69" s="34" t="s">
        <v>81</v>
      </c>
      <c r="D69" s="37">
        <f>24</f>
        <v>24</v>
      </c>
      <c r="E69" s="36"/>
    </row>
    <row r="70" spans="1:5">
      <c r="A70" s="38" t="s">
        <v>115</v>
      </c>
      <c r="B70" s="33" t="s">
        <v>83</v>
      </c>
      <c r="C70" s="34" t="s">
        <v>10</v>
      </c>
      <c r="D70" s="35">
        <v>5.3039999999999997E-2</v>
      </c>
      <c r="E70" s="36"/>
    </row>
    <row r="71" spans="1:5">
      <c r="A71" s="38" t="s">
        <v>117</v>
      </c>
      <c r="B71" s="33" t="s">
        <v>85</v>
      </c>
      <c r="C71" s="34" t="s">
        <v>28</v>
      </c>
      <c r="D71" s="37">
        <f>5.41</f>
        <v>5.41</v>
      </c>
      <c r="E71" s="36"/>
    </row>
    <row r="72" spans="1:5" ht="52.8">
      <c r="A72" s="38" t="s">
        <v>118</v>
      </c>
      <c r="B72" s="33" t="s">
        <v>87</v>
      </c>
      <c r="C72" s="34" t="s">
        <v>25</v>
      </c>
      <c r="D72" s="35">
        <v>0.48</v>
      </c>
      <c r="E72" s="36"/>
    </row>
    <row r="73" spans="1:5" ht="39.6">
      <c r="A73" s="38" t="s">
        <v>119</v>
      </c>
      <c r="B73" s="33" t="s">
        <v>38</v>
      </c>
      <c r="C73" s="34" t="s">
        <v>39</v>
      </c>
      <c r="D73" s="35">
        <v>4.8</v>
      </c>
      <c r="E73" s="36"/>
    </row>
    <row r="74" spans="1:5" ht="52.8">
      <c r="A74" s="38" t="s">
        <v>120</v>
      </c>
      <c r="B74" s="33" t="s">
        <v>54</v>
      </c>
      <c r="C74" s="34" t="s">
        <v>25</v>
      </c>
      <c r="D74" s="35">
        <v>0.99</v>
      </c>
      <c r="E74" s="36"/>
    </row>
    <row r="75" spans="1:5" ht="79.2">
      <c r="A75" s="38" t="s">
        <v>121</v>
      </c>
      <c r="B75" s="33" t="s">
        <v>228</v>
      </c>
      <c r="C75" s="34" t="s">
        <v>44</v>
      </c>
      <c r="D75" s="35">
        <v>1.9E-2</v>
      </c>
      <c r="E75" s="36"/>
    </row>
    <row r="76" spans="1:5" ht="79.2">
      <c r="A76" s="38" t="s">
        <v>122</v>
      </c>
      <c r="B76" s="33" t="s">
        <v>225</v>
      </c>
      <c r="C76" s="34" t="s">
        <v>44</v>
      </c>
      <c r="D76" s="35">
        <v>6.4000000000000001E-2</v>
      </c>
      <c r="E76" s="36"/>
    </row>
    <row r="77" spans="1:5" ht="79.2">
      <c r="A77" s="38" t="s">
        <v>123</v>
      </c>
      <c r="B77" s="33" t="s">
        <v>227</v>
      </c>
      <c r="C77" s="34" t="s">
        <v>44</v>
      </c>
      <c r="D77" s="35">
        <v>2E-3</v>
      </c>
      <c r="E77" s="36"/>
    </row>
    <row r="78" spans="1:5" ht="79.2">
      <c r="A78" s="38" t="s">
        <v>124</v>
      </c>
      <c r="B78" s="33" t="s">
        <v>52</v>
      </c>
      <c r="C78" s="34" t="s">
        <v>44</v>
      </c>
      <c r="D78" s="35">
        <v>1.4E-2</v>
      </c>
      <c r="E78" s="36"/>
    </row>
    <row r="79" spans="1:5" ht="19.8" customHeight="1">
      <c r="A79" s="39" t="s">
        <v>128</v>
      </c>
      <c r="B79" s="40"/>
      <c r="C79" s="40"/>
      <c r="D79" s="40"/>
      <c r="E79" s="40"/>
    </row>
    <row r="80" spans="1:5" ht="26.4">
      <c r="A80" s="38" t="s">
        <v>125</v>
      </c>
      <c r="B80" s="33" t="s">
        <v>130</v>
      </c>
      <c r="C80" s="34" t="s">
        <v>81</v>
      </c>
      <c r="D80" s="37">
        <f>5</f>
        <v>5</v>
      </c>
      <c r="E80" s="36"/>
    </row>
    <row r="81" spans="1:5" ht="52.8">
      <c r="A81" s="38" t="s">
        <v>126</v>
      </c>
      <c r="B81" s="33" t="s">
        <v>132</v>
      </c>
      <c r="C81" s="34" t="s">
        <v>15</v>
      </c>
      <c r="D81" s="35">
        <v>4</v>
      </c>
      <c r="E81" s="36"/>
    </row>
    <row r="82" spans="1:5" ht="52.8">
      <c r="A82" s="38" t="s">
        <v>127</v>
      </c>
      <c r="B82" s="33" t="s">
        <v>74</v>
      </c>
      <c r="C82" s="34" t="s">
        <v>15</v>
      </c>
      <c r="D82" s="35">
        <v>0.8</v>
      </c>
      <c r="E82" s="36"/>
    </row>
    <row r="83" spans="1:5" ht="52.8">
      <c r="A83" s="38" t="s">
        <v>129</v>
      </c>
      <c r="B83" s="33" t="s">
        <v>135</v>
      </c>
      <c r="C83" s="34" t="s">
        <v>15</v>
      </c>
      <c r="D83" s="35">
        <v>0.8</v>
      </c>
      <c r="E83" s="36"/>
    </row>
    <row r="84" spans="1:5" ht="39.6">
      <c r="A84" s="38" t="s">
        <v>131</v>
      </c>
      <c r="B84" s="33" t="s">
        <v>76</v>
      </c>
      <c r="C84" s="34" t="s">
        <v>68</v>
      </c>
      <c r="D84" s="35">
        <v>0.04</v>
      </c>
      <c r="E84" s="36"/>
    </row>
    <row r="85" spans="1:5" ht="39.6">
      <c r="A85" s="38" t="s">
        <v>133</v>
      </c>
      <c r="B85" s="33" t="s">
        <v>138</v>
      </c>
      <c r="C85" s="34" t="s">
        <v>81</v>
      </c>
      <c r="D85" s="37">
        <f>4</f>
        <v>4</v>
      </c>
      <c r="E85" s="36"/>
    </row>
    <row r="86" spans="1:5" ht="39.6">
      <c r="A86" s="38" t="s">
        <v>134</v>
      </c>
      <c r="B86" s="33" t="s">
        <v>140</v>
      </c>
      <c r="C86" s="34" t="s">
        <v>81</v>
      </c>
      <c r="D86" s="37">
        <f>4</f>
        <v>4</v>
      </c>
      <c r="E86" s="36"/>
    </row>
    <row r="87" spans="1:5">
      <c r="A87" s="38" t="s">
        <v>136</v>
      </c>
      <c r="B87" s="33" t="s">
        <v>83</v>
      </c>
      <c r="C87" s="34" t="s">
        <v>10</v>
      </c>
      <c r="D87" s="35">
        <v>1.4E-2</v>
      </c>
      <c r="E87" s="36"/>
    </row>
    <row r="88" spans="1:5">
      <c r="A88" s="38" t="s">
        <v>137</v>
      </c>
      <c r="B88" s="33" t="s">
        <v>85</v>
      </c>
      <c r="C88" s="34" t="s">
        <v>28</v>
      </c>
      <c r="D88" s="35">
        <v>1.4279999999999999</v>
      </c>
      <c r="E88" s="36"/>
    </row>
    <row r="89" spans="1:5" ht="52.8">
      <c r="A89" s="38" t="s">
        <v>139</v>
      </c>
      <c r="B89" s="33" t="s">
        <v>144</v>
      </c>
      <c r="C89" s="34" t="s">
        <v>25</v>
      </c>
      <c r="D89" s="35">
        <v>0.06</v>
      </c>
      <c r="E89" s="36"/>
    </row>
    <row r="90" spans="1:5">
      <c r="A90" s="38" t="s">
        <v>141</v>
      </c>
      <c r="B90" s="33" t="s">
        <v>146</v>
      </c>
      <c r="C90" s="34" t="s">
        <v>33</v>
      </c>
      <c r="D90" s="35">
        <v>1.6421999999999999E-2</v>
      </c>
      <c r="E90" s="36"/>
    </row>
    <row r="91" spans="1:5" ht="52.8">
      <c r="A91" s="38" t="s">
        <v>142</v>
      </c>
      <c r="B91" s="33" t="s">
        <v>54</v>
      </c>
      <c r="C91" s="34" t="s">
        <v>25</v>
      </c>
      <c r="D91" s="35">
        <v>0.24</v>
      </c>
      <c r="E91" s="36"/>
    </row>
    <row r="92" spans="1:5" ht="79.2">
      <c r="A92" s="38" t="s">
        <v>143</v>
      </c>
      <c r="B92" s="33" t="s">
        <v>223</v>
      </c>
      <c r="C92" s="34" t="s">
        <v>44</v>
      </c>
      <c r="D92" s="35">
        <v>1.2E-2</v>
      </c>
      <c r="E92" s="36"/>
    </row>
    <row r="93" spans="1:5" ht="79.2">
      <c r="A93" s="38" t="s">
        <v>145</v>
      </c>
      <c r="B93" s="33" t="s">
        <v>227</v>
      </c>
      <c r="C93" s="34" t="s">
        <v>44</v>
      </c>
      <c r="D93" s="35">
        <v>1.2E-2</v>
      </c>
      <c r="E93" s="36"/>
    </row>
    <row r="94" spans="1:5">
      <c r="A94" s="38" t="s">
        <v>147</v>
      </c>
      <c r="B94" s="33" t="s">
        <v>151</v>
      </c>
      <c r="C94" s="34" t="s">
        <v>81</v>
      </c>
      <c r="D94" s="37">
        <f>4</f>
        <v>4</v>
      </c>
      <c r="E94" s="36"/>
    </row>
    <row r="95" spans="1:5">
      <c r="A95" s="38" t="s">
        <v>148</v>
      </c>
      <c r="B95" s="33" t="s">
        <v>153</v>
      </c>
      <c r="C95" s="34" t="s">
        <v>81</v>
      </c>
      <c r="D95" s="37">
        <f>4</f>
        <v>4</v>
      </c>
      <c r="E95" s="36"/>
    </row>
    <row r="96" spans="1:5">
      <c r="A96" s="38" t="s">
        <v>149</v>
      </c>
      <c r="B96" s="33" t="s">
        <v>101</v>
      </c>
      <c r="C96" s="34" t="s">
        <v>81</v>
      </c>
      <c r="D96" s="37">
        <f>4</f>
        <v>4</v>
      </c>
      <c r="E96" s="36"/>
    </row>
    <row r="97" spans="1:5">
      <c r="A97" s="38" t="s">
        <v>150</v>
      </c>
      <c r="B97" s="33" t="s">
        <v>156</v>
      </c>
      <c r="C97" s="34" t="s">
        <v>81</v>
      </c>
      <c r="D97" s="37">
        <f>4</f>
        <v>4</v>
      </c>
      <c r="E97" s="36"/>
    </row>
    <row r="98" spans="1:5" ht="39.6">
      <c r="A98" s="38" t="s">
        <v>152</v>
      </c>
      <c r="B98" s="33" t="s">
        <v>158</v>
      </c>
      <c r="C98" s="34" t="s">
        <v>62</v>
      </c>
      <c r="D98" s="35">
        <v>0.30499999999999999</v>
      </c>
      <c r="E98" s="36"/>
    </row>
    <row r="99" spans="1:5" ht="52.8">
      <c r="A99" s="38" t="s">
        <v>154</v>
      </c>
      <c r="B99" s="33" t="s">
        <v>160</v>
      </c>
      <c r="C99" s="34" t="s">
        <v>44</v>
      </c>
      <c r="D99" s="35">
        <v>0.18</v>
      </c>
      <c r="E99" s="36"/>
    </row>
    <row r="100" spans="1:5" ht="52.8">
      <c r="A100" s="38" t="s">
        <v>155</v>
      </c>
      <c r="B100" s="33" t="s">
        <v>162</v>
      </c>
      <c r="C100" s="34" t="s">
        <v>44</v>
      </c>
      <c r="D100" s="35">
        <v>0.125</v>
      </c>
      <c r="E100" s="36"/>
    </row>
    <row r="101" spans="1:5">
      <c r="A101" s="38" t="s">
        <v>157</v>
      </c>
      <c r="B101" s="33" t="s">
        <v>164</v>
      </c>
      <c r="C101" s="34" t="s">
        <v>68</v>
      </c>
      <c r="D101" s="35">
        <v>0.08</v>
      </c>
      <c r="E101" s="36"/>
    </row>
    <row r="102" spans="1:5" ht="26.4">
      <c r="A102" s="38" t="s">
        <v>159</v>
      </c>
      <c r="B102" s="33" t="s">
        <v>166</v>
      </c>
      <c r="C102" s="34" t="s">
        <v>68</v>
      </c>
      <c r="D102" s="35">
        <v>0.04</v>
      </c>
      <c r="E102" s="36"/>
    </row>
    <row r="103" spans="1:5" ht="26.4">
      <c r="A103" s="38" t="s">
        <v>161</v>
      </c>
      <c r="B103" s="33" t="s">
        <v>168</v>
      </c>
      <c r="C103" s="34" t="s">
        <v>68</v>
      </c>
      <c r="D103" s="35">
        <v>0.18</v>
      </c>
      <c r="E103" s="36"/>
    </row>
    <row r="104" spans="1:5" ht="26.4">
      <c r="A104" s="38" t="s">
        <v>163</v>
      </c>
      <c r="B104" s="33" t="s">
        <v>170</v>
      </c>
      <c r="C104" s="34" t="s">
        <v>81</v>
      </c>
      <c r="D104" s="37">
        <f>11</f>
        <v>11</v>
      </c>
      <c r="E104" s="36"/>
    </row>
    <row r="105" spans="1:5" ht="52.8">
      <c r="A105" s="38" t="s">
        <v>165</v>
      </c>
      <c r="B105" s="33" t="s">
        <v>172</v>
      </c>
      <c r="C105" s="34" t="s">
        <v>81</v>
      </c>
      <c r="D105" s="35">
        <v>0.2</v>
      </c>
      <c r="E105" s="36"/>
    </row>
    <row r="106" spans="1:5">
      <c r="A106" s="38" t="s">
        <v>167</v>
      </c>
      <c r="B106" s="33" t="s">
        <v>174</v>
      </c>
      <c r="C106" s="34" t="s">
        <v>68</v>
      </c>
      <c r="D106" s="35">
        <v>0.04</v>
      </c>
      <c r="E106" s="36"/>
    </row>
    <row r="107" spans="1:5" ht="19.8" customHeight="1">
      <c r="A107" s="39" t="s">
        <v>175</v>
      </c>
      <c r="B107" s="40"/>
      <c r="C107" s="40"/>
      <c r="D107" s="40"/>
      <c r="E107" s="40"/>
    </row>
    <row r="108" spans="1:5" ht="52.8">
      <c r="A108" s="38" t="s">
        <v>169</v>
      </c>
      <c r="B108" s="33" t="s">
        <v>54</v>
      </c>
      <c r="C108" s="34" t="s">
        <v>25</v>
      </c>
      <c r="D108" s="35">
        <v>7</v>
      </c>
      <c r="E108" s="36"/>
    </row>
    <row r="109" spans="1:5" ht="52.8">
      <c r="A109" s="38" t="s">
        <v>171</v>
      </c>
      <c r="B109" s="33" t="s">
        <v>178</v>
      </c>
      <c r="C109" s="34" t="s">
        <v>44</v>
      </c>
      <c r="D109" s="35">
        <v>0.7</v>
      </c>
      <c r="E109" s="36"/>
    </row>
    <row r="110" spans="1:5" ht="26.4">
      <c r="A110" s="38" t="s">
        <v>173</v>
      </c>
      <c r="B110" s="33" t="s">
        <v>180</v>
      </c>
      <c r="C110" s="34" t="s">
        <v>68</v>
      </c>
      <c r="D110" s="35">
        <v>1.59</v>
      </c>
      <c r="E110" s="36"/>
    </row>
    <row r="111" spans="1:5">
      <c r="A111" s="38" t="s">
        <v>176</v>
      </c>
      <c r="B111" s="33" t="s">
        <v>182</v>
      </c>
      <c r="C111" s="34" t="s">
        <v>68</v>
      </c>
      <c r="D111" s="35">
        <v>1.59</v>
      </c>
      <c r="E111" s="36"/>
    </row>
    <row r="112" spans="1:5" ht="19.8" customHeight="1">
      <c r="A112" s="39" t="s">
        <v>183</v>
      </c>
      <c r="B112" s="40"/>
      <c r="C112" s="40"/>
      <c r="D112" s="40"/>
      <c r="E112" s="40"/>
    </row>
    <row r="113" spans="1:5" ht="26.4">
      <c r="A113" s="38" t="s">
        <v>177</v>
      </c>
      <c r="B113" s="33" t="s">
        <v>185</v>
      </c>
      <c r="C113" s="34" t="s">
        <v>81</v>
      </c>
      <c r="D113" s="37">
        <f>1</f>
        <v>1</v>
      </c>
      <c r="E113" s="36"/>
    </row>
    <row r="114" spans="1:5" ht="52.8">
      <c r="A114" s="38" t="s">
        <v>179</v>
      </c>
      <c r="B114" s="33" t="s">
        <v>187</v>
      </c>
      <c r="C114" s="34" t="s">
        <v>81</v>
      </c>
      <c r="D114" s="37">
        <f>1</f>
        <v>1</v>
      </c>
      <c r="E114" s="36"/>
    </row>
    <row r="115" spans="1:5" ht="19.8" customHeight="1">
      <c r="A115" s="39" t="s">
        <v>188</v>
      </c>
      <c r="B115" s="40"/>
      <c r="C115" s="40"/>
      <c r="D115" s="40"/>
      <c r="E115" s="40"/>
    </row>
    <row r="116" spans="1:5" ht="39.6">
      <c r="A116" s="38" t="s">
        <v>181</v>
      </c>
      <c r="B116" s="33" t="s">
        <v>190</v>
      </c>
      <c r="C116" s="34" t="s">
        <v>81</v>
      </c>
      <c r="D116" s="37">
        <f>1</f>
        <v>1</v>
      </c>
      <c r="E116" s="36"/>
    </row>
    <row r="117" spans="1:5" ht="52.8">
      <c r="A117" s="38" t="s">
        <v>184</v>
      </c>
      <c r="B117" s="33" t="s">
        <v>192</v>
      </c>
      <c r="C117" s="34" t="s">
        <v>81</v>
      </c>
      <c r="D117" s="37">
        <f>1</f>
        <v>1</v>
      </c>
      <c r="E117" s="36"/>
    </row>
    <row r="118" spans="1:5" ht="39.6">
      <c r="A118" s="38" t="s">
        <v>186</v>
      </c>
      <c r="B118" s="33" t="s">
        <v>235</v>
      </c>
      <c r="C118" s="34" t="s">
        <v>25</v>
      </c>
      <c r="D118" s="35">
        <v>0.05</v>
      </c>
      <c r="E118" s="36"/>
    </row>
    <row r="119" spans="1:5" ht="52.8">
      <c r="A119" s="38" t="s">
        <v>189</v>
      </c>
      <c r="B119" s="33" t="s">
        <v>54</v>
      </c>
      <c r="C119" s="34" t="s">
        <v>25</v>
      </c>
      <c r="D119" s="35">
        <v>0.15</v>
      </c>
      <c r="E119" s="36"/>
    </row>
    <row r="120" spans="1:5" ht="66">
      <c r="A120" s="38" t="s">
        <v>191</v>
      </c>
      <c r="B120" s="33" t="s">
        <v>196</v>
      </c>
      <c r="C120" s="34" t="s">
        <v>44</v>
      </c>
      <c r="D120" s="35">
        <v>1.4999999999999999E-2</v>
      </c>
      <c r="E120" s="36"/>
    </row>
    <row r="121" spans="1:5" ht="52.8">
      <c r="A121" s="38" t="s">
        <v>193</v>
      </c>
      <c r="B121" s="33" t="s">
        <v>144</v>
      </c>
      <c r="C121" s="34" t="s">
        <v>25</v>
      </c>
      <c r="D121" s="35">
        <v>0.14499999999999999</v>
      </c>
      <c r="E121" s="36"/>
    </row>
    <row r="122" spans="1:5">
      <c r="A122" s="38" t="s">
        <v>195</v>
      </c>
      <c r="B122" s="33" t="s">
        <v>146</v>
      </c>
      <c r="C122" s="34" t="s">
        <v>33</v>
      </c>
      <c r="D122" s="35">
        <v>3.9687E-2</v>
      </c>
      <c r="E122" s="36"/>
    </row>
    <row r="123" spans="1:5" ht="52.8">
      <c r="A123" s="38" t="s">
        <v>197</v>
      </c>
      <c r="B123" s="33" t="s">
        <v>54</v>
      </c>
      <c r="C123" s="34" t="s">
        <v>25</v>
      </c>
      <c r="D123" s="35">
        <v>0.09</v>
      </c>
      <c r="E123" s="36"/>
    </row>
    <row r="124" spans="1:5" ht="92.4">
      <c r="A124" s="38" t="s">
        <v>198</v>
      </c>
      <c r="B124" s="33" t="s">
        <v>224</v>
      </c>
      <c r="C124" s="34" t="s">
        <v>44</v>
      </c>
      <c r="D124" s="35">
        <v>6.0000000000000001E-3</v>
      </c>
      <c r="E124" s="36"/>
    </row>
    <row r="125" spans="1:5" ht="79.2">
      <c r="A125" s="38" t="s">
        <v>199</v>
      </c>
      <c r="B125" s="33" t="s">
        <v>48</v>
      </c>
      <c r="C125" s="34" t="s">
        <v>44</v>
      </c>
      <c r="D125" s="35">
        <v>3.0000000000000001E-3</v>
      </c>
      <c r="E125" s="36"/>
    </row>
    <row r="126" spans="1:5">
      <c r="A126" s="38" t="s">
        <v>200</v>
      </c>
      <c r="B126" s="33" t="s">
        <v>203</v>
      </c>
      <c r="C126" s="34" t="s">
        <v>81</v>
      </c>
      <c r="D126" s="37">
        <f>6</f>
        <v>6</v>
      </c>
      <c r="E126" s="36"/>
    </row>
    <row r="127" spans="1:5" ht="26.4">
      <c r="A127" s="38" t="s">
        <v>201</v>
      </c>
      <c r="B127" s="33" t="s">
        <v>230</v>
      </c>
      <c r="C127" s="34" t="s">
        <v>81</v>
      </c>
      <c r="D127" s="37">
        <f>1</f>
        <v>1</v>
      </c>
      <c r="E127" s="36"/>
    </row>
    <row r="128" spans="1:5" ht="26.4">
      <c r="A128" s="38" t="s">
        <v>202</v>
      </c>
      <c r="B128" s="33" t="s">
        <v>231</v>
      </c>
      <c r="C128" s="34" t="s">
        <v>81</v>
      </c>
      <c r="D128" s="37">
        <f>1</f>
        <v>1</v>
      </c>
      <c r="E128" s="36"/>
    </row>
    <row r="129" spans="1:5" ht="26.4">
      <c r="A129" s="38" t="s">
        <v>204</v>
      </c>
      <c r="B129" s="33" t="s">
        <v>232</v>
      </c>
      <c r="C129" s="34" t="s">
        <v>81</v>
      </c>
      <c r="D129" s="37">
        <f>3</f>
        <v>3</v>
      </c>
      <c r="E129" s="36"/>
    </row>
    <row r="130" spans="1:5" ht="26.4">
      <c r="A130" s="38" t="s">
        <v>205</v>
      </c>
      <c r="B130" s="33" t="s">
        <v>233</v>
      </c>
      <c r="C130" s="34" t="s">
        <v>81</v>
      </c>
      <c r="D130" s="37">
        <f>1</f>
        <v>1</v>
      </c>
      <c r="E130" s="36"/>
    </row>
    <row r="131" spans="1:5">
      <c r="A131" s="38" t="s">
        <v>206</v>
      </c>
      <c r="B131" s="33" t="s">
        <v>209</v>
      </c>
      <c r="C131" s="34" t="s">
        <v>81</v>
      </c>
      <c r="D131" s="37">
        <f>1</f>
        <v>1</v>
      </c>
      <c r="E131" s="36"/>
    </row>
    <row r="132" spans="1:5" ht="39.6">
      <c r="A132" s="38" t="s">
        <v>207</v>
      </c>
      <c r="B132" s="33" t="s">
        <v>211</v>
      </c>
      <c r="C132" s="34" t="s">
        <v>81</v>
      </c>
      <c r="D132" s="37">
        <f>1</f>
        <v>1</v>
      </c>
      <c r="E132" s="36"/>
    </row>
    <row r="133" spans="1:5" ht="26.4">
      <c r="A133" s="38" t="s">
        <v>208</v>
      </c>
      <c r="B133" s="33" t="s">
        <v>213</v>
      </c>
      <c r="C133" s="34" t="s">
        <v>81</v>
      </c>
      <c r="D133" s="37">
        <f>1</f>
        <v>1</v>
      </c>
      <c r="E133" s="36"/>
    </row>
    <row r="134" spans="1:5" ht="52.8">
      <c r="A134" s="38" t="s">
        <v>210</v>
      </c>
      <c r="B134" s="33" t="s">
        <v>194</v>
      </c>
      <c r="C134" s="34" t="s">
        <v>25</v>
      </c>
      <c r="D134" s="35">
        <v>0.1</v>
      </c>
      <c r="E134" s="36"/>
    </row>
    <row r="135" spans="1:5" ht="66">
      <c r="A135" s="38" t="s">
        <v>212</v>
      </c>
      <c r="B135" s="33" t="s">
        <v>216</v>
      </c>
      <c r="C135" s="34" t="s">
        <v>44</v>
      </c>
      <c r="D135" s="35">
        <v>0.01</v>
      </c>
      <c r="E135" s="36"/>
    </row>
    <row r="136" spans="1:5" ht="19.8" customHeight="1">
      <c r="A136" s="39" t="s">
        <v>217</v>
      </c>
      <c r="B136" s="40"/>
      <c r="C136" s="40"/>
      <c r="D136" s="40"/>
      <c r="E136" s="40"/>
    </row>
    <row r="137" spans="1:5" ht="52.8">
      <c r="A137" s="38" t="s">
        <v>214</v>
      </c>
      <c r="B137" s="33" t="s">
        <v>219</v>
      </c>
      <c r="C137" s="34" t="s">
        <v>81</v>
      </c>
      <c r="D137" s="37">
        <f>1</f>
        <v>1</v>
      </c>
      <c r="E137" s="36"/>
    </row>
    <row r="138" spans="1:5" ht="39.6">
      <c r="A138" s="38" t="s">
        <v>215</v>
      </c>
      <c r="B138" s="33" t="s">
        <v>220</v>
      </c>
      <c r="C138" s="34" t="s">
        <v>81</v>
      </c>
      <c r="D138" s="37">
        <f>1</f>
        <v>1</v>
      </c>
      <c r="E138" s="36"/>
    </row>
    <row r="139" spans="1:5" ht="52.8">
      <c r="A139" s="38" t="s">
        <v>218</v>
      </c>
      <c r="B139" s="33" t="s">
        <v>194</v>
      </c>
      <c r="C139" s="34" t="s">
        <v>25</v>
      </c>
      <c r="D139" s="35">
        <v>0.24</v>
      </c>
      <c r="E139" s="36"/>
    </row>
    <row r="140" spans="1:5" ht="79.2">
      <c r="A140" s="38" t="s">
        <v>236</v>
      </c>
      <c r="B140" s="33" t="s">
        <v>48</v>
      </c>
      <c r="C140" s="34" t="s">
        <v>44</v>
      </c>
      <c r="D140" s="35">
        <v>2.4E-2</v>
      </c>
      <c r="E140" s="36"/>
    </row>
  </sheetData>
  <mergeCells count="11">
    <mergeCell ref="A112:E112"/>
    <mergeCell ref="A115:E115"/>
    <mergeCell ref="A136:E136"/>
    <mergeCell ref="A7:E7"/>
    <mergeCell ref="A6:E6"/>
    <mergeCell ref="A12:E12"/>
    <mergeCell ref="A13:E13"/>
    <mergeCell ref="A41:E41"/>
    <mergeCell ref="A62:E62"/>
    <mergeCell ref="A79:E79"/>
    <mergeCell ref="A107:E107"/>
  </mergeCells>
  <pageMargins left="0.4" right="0.31" top="0.39370078740157483" bottom="0.46" header="0.21" footer="0.2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6 граф</vt:lpstr>
      <vt:lpstr>'Ведомость объемов работ 6 граф'!Print_Titles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Smet02</cp:lastModifiedBy>
  <cp:lastPrinted>2003-04-03T11:25:41Z</cp:lastPrinted>
  <dcterms:created xsi:type="dcterms:W3CDTF">2002-02-11T05:58:42Z</dcterms:created>
  <dcterms:modified xsi:type="dcterms:W3CDTF">2019-07-02T09:09:31Z</dcterms:modified>
</cp:coreProperties>
</file>